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thegreenhouse187-my.sharepoint.com/personal/gemma_halliwell_the-green-house_org_uk/Documents/Desktop/FINAL/"/>
    </mc:Choice>
  </mc:AlternateContent>
  <xr:revisionPtr revIDLastSave="0" documentId="8_{C5F1BE1F-4300-40CA-97C1-97157ECA64D7}" xr6:coauthVersionLast="47" xr6:coauthVersionMax="47" xr10:uidLastSave="{00000000-0000-0000-0000-000000000000}"/>
  <bookViews>
    <workbookView xWindow="-110" yWindow="-110" windowWidth="19420" windowHeight="10420" xr2:uid="{B0B6A6AD-BA24-46BF-9A27-FF116FB3FE90}"/>
  </bookViews>
  <sheets>
    <sheet name="Request Log" sheetId="1" r:id="rId1"/>
    <sheet name="LOOKUP" sheetId="2" state="hidden" r:id="rId2"/>
    <sheet name="CalPopUp" sheetId="3" state="hidden" r:id="rId3"/>
  </sheets>
  <definedNames>
    <definedName name="CalMonths">CalPopUp!$A$8:$A$19</definedName>
    <definedName name="CalYear">CalPopUp!$A$2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" l="1"/>
  <c r="E6" i="3"/>
  <c r="F6" i="3"/>
  <c r="G6" i="3"/>
  <c r="H6" i="3"/>
  <c r="C6" i="3"/>
  <c r="A4" i="3"/>
  <c r="A5" i="3" s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9" i="1"/>
  <c r="Q8" i="1"/>
  <c r="B1" i="3" l="1"/>
  <c r="C1" i="3" l="1"/>
  <c r="D1" i="3" l="1"/>
  <c r="E1" i="3" l="1"/>
  <c r="F1" i="3" l="1"/>
  <c r="G1" i="3" l="1"/>
  <c r="H1" i="3" l="1"/>
  <c r="B2" i="3" l="1"/>
  <c r="C2" i="3" l="1"/>
  <c r="D2" i="3" l="1"/>
  <c r="E2" i="3" l="1"/>
  <c r="F2" i="3" l="1"/>
  <c r="G2" i="3" l="1"/>
  <c r="H2" i="3" l="1"/>
  <c r="B3" i="3" l="1"/>
  <c r="C3" i="3" l="1"/>
  <c r="D3" i="3" l="1"/>
  <c r="E3" i="3" l="1"/>
  <c r="F3" i="3" l="1"/>
  <c r="G3" i="3" l="1"/>
  <c r="H3" i="3" l="1"/>
  <c r="B4" i="3" l="1"/>
  <c r="C4" i="3" l="1"/>
  <c r="D4" i="3" l="1"/>
  <c r="E4" i="3" l="1"/>
  <c r="F4" i="3" l="1"/>
  <c r="G4" i="3" l="1"/>
  <c r="H4" i="3" l="1"/>
  <c r="B5" i="3" l="1"/>
  <c r="C5" i="3" l="1"/>
  <c r="D5" i="3" l="1"/>
  <c r="E5" i="3" l="1"/>
  <c r="F5" i="3" l="1"/>
  <c r="G5" i="3" l="1"/>
  <c r="H5" i="3" l="1"/>
  <c r="B6" i="3" l="1"/>
  <c r="A20" i="3"/>
  <c r="A6" i="3" l="1"/>
</calcChain>
</file>

<file path=xl/sharedStrings.xml><?xml version="1.0" encoding="utf-8"?>
<sst xmlns="http://schemas.openxmlformats.org/spreadsheetml/2006/main" count="74" uniqueCount="72">
  <si>
    <t>Bluestar Project - Pre-Trial Therapy Notes Request Log</t>
  </si>
  <si>
    <t>Service:</t>
  </si>
  <si>
    <t>Year:</t>
  </si>
  <si>
    <t>Service manager:</t>
  </si>
  <si>
    <t>Client ID</t>
  </si>
  <si>
    <t>Date of Request</t>
  </si>
  <si>
    <t>Requested by</t>
  </si>
  <si>
    <t>Role</t>
  </si>
  <si>
    <t>Charge</t>
  </si>
  <si>
    <t>Reasonable Line of Enquiry</t>
  </si>
  <si>
    <t>Request uploaded to Client record</t>
  </si>
  <si>
    <t>Discussed with Supervisor/Manager</t>
  </si>
  <si>
    <t>Discussed with Information Governance Lead</t>
  </si>
  <si>
    <t>Outcome</t>
  </si>
  <si>
    <t>Request Allocated To</t>
  </si>
  <si>
    <t>Supervisor/Manager review</t>
  </si>
  <si>
    <t>Client Review</t>
  </si>
  <si>
    <t>Client Consented</t>
  </si>
  <si>
    <t>Date sent</t>
  </si>
  <si>
    <t>Response Time</t>
  </si>
  <si>
    <t>How Sent</t>
  </si>
  <si>
    <t>Uploaded copy of notes released to clients file</t>
  </si>
  <si>
    <t>Use ID from local records system</t>
  </si>
  <si>
    <t>Date received by OIC/solicitor</t>
  </si>
  <si>
    <t>Name of Person/Organisation</t>
  </si>
  <si>
    <t>Role of person requesting</t>
  </si>
  <si>
    <t>Charge being investigated
(pick from drop down)</t>
  </si>
  <si>
    <t>Did requester evidence a reasonable line of enquiry</t>
  </si>
  <si>
    <t>Will you proceed with request
(pick from drop down)</t>
  </si>
  <si>
    <t>Name of team member completing request</t>
  </si>
  <si>
    <t>Confirm if supervisor/manager reviewed cover letter &amp; notes</t>
  </si>
  <si>
    <t>Has the client been offered the opportunity to review notes</t>
  </si>
  <si>
    <t>Confirm client consented to notes release</t>
  </si>
  <si>
    <t>Days between request and response sent
(auto calculated)</t>
  </si>
  <si>
    <t>Recorded delivery or secure email</t>
  </si>
  <si>
    <t>Yes/No</t>
  </si>
  <si>
    <t>Outcome?</t>
  </si>
  <si>
    <t>Review?</t>
  </si>
  <si>
    <t>How sent?</t>
  </si>
  <si>
    <t>Uploaded to Oasis?</t>
  </si>
  <si>
    <t>Dates</t>
  </si>
  <si>
    <t>Rape  </t>
  </si>
  <si>
    <t>Yes</t>
  </si>
  <si>
    <t>Proceed</t>
  </si>
  <si>
    <t>Recorded delivery</t>
  </si>
  <si>
    <t>Sexual Assault by Penetration </t>
  </si>
  <si>
    <t>No</t>
  </si>
  <si>
    <t>Further information needed</t>
  </si>
  <si>
    <t>In progress</t>
  </si>
  <si>
    <t>Secure encrypted email</t>
  </si>
  <si>
    <t>Sexual Assault </t>
  </si>
  <si>
    <t>Not proceed</t>
  </si>
  <si>
    <t xml:space="preserve">No </t>
  </si>
  <si>
    <t>Sexual act with a child </t>
  </si>
  <si>
    <t>Sexual touching </t>
  </si>
  <si>
    <t>Grooming </t>
  </si>
  <si>
    <t>Extreme pornography </t>
  </si>
  <si>
    <t>Disclosing private sexual images without consent (so called ‘revenge pornography’) </t>
  </si>
  <si>
    <t>Indecent images of children </t>
  </si>
  <si>
    <t>Other 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</si>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</sst>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"/>
  </numFmts>
  <fonts count="14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theme="1"/>
      <name val="Open Sans"/>
      <family val="2"/>
    </font>
    <font>
      <b/>
      <sz val="12"/>
      <color theme="0"/>
      <name val="Open Sans"/>
      <family val="2"/>
    </font>
    <font>
      <b/>
      <sz val="22"/>
      <color rgb="FF2756C0"/>
      <name val="Open Sans"/>
      <family val="2"/>
    </font>
    <font>
      <sz val="11"/>
      <color theme="1"/>
      <name val="Open Sans"/>
      <family val="2"/>
    </font>
    <font>
      <b/>
      <sz val="10"/>
      <color theme="0"/>
      <name val="Open Sans"/>
      <family val="2"/>
    </font>
    <font>
      <sz val="10"/>
      <color theme="1"/>
      <name val="Open Sans"/>
      <family val="2"/>
    </font>
    <font>
      <sz val="10"/>
      <color rgb="FF000000"/>
      <name val="Open Sans"/>
      <family val="2"/>
    </font>
    <font>
      <sz val="10"/>
      <name val="Open Sans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9A97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756C0"/>
        <bgColor indexed="64"/>
      </patternFill>
    </fill>
    <fill>
      <patternFill patternType="solid">
        <fgColor rgb="FF00AD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rgb="FF2756C0"/>
      </top>
      <bottom/>
      <diagonal/>
    </border>
    <border>
      <left/>
      <right/>
      <top style="thick">
        <color theme="2" tint="-9.9978637043366805E-2"/>
      </top>
      <bottom/>
      <diagonal/>
    </border>
    <border>
      <left/>
      <right/>
      <top/>
      <bottom style="thick">
        <color theme="2" tint="-9.9978637043366805E-2"/>
      </bottom>
      <diagonal/>
    </border>
    <border>
      <left style="thick">
        <color theme="2" tint="-9.9978637043366805E-2"/>
      </left>
      <right/>
      <top/>
      <bottom style="thick">
        <color rgb="FF2756C0"/>
      </bottom>
      <diagonal/>
    </border>
    <border>
      <left style="thick">
        <color theme="2" tint="-9.9978637043366805E-2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wrapText="1"/>
    </xf>
    <xf numFmtId="0" fontId="3" fillId="0" borderId="0" xfId="0" applyFont="1"/>
    <xf numFmtId="0" fontId="4" fillId="0" borderId="0" xfId="0" applyFont="1"/>
    <xf numFmtId="0" fontId="2" fillId="3" borderId="0" xfId="0" applyFont="1" applyFill="1" applyAlignment="1">
      <alignment wrapText="1"/>
    </xf>
    <xf numFmtId="0" fontId="5" fillId="7" borderId="3" xfId="0" applyFont="1" applyFill="1" applyBorder="1" applyAlignment="1" applyProtection="1">
      <alignment horizontal="center" vertical="center" wrapText="1"/>
      <protection locked="0"/>
    </xf>
    <xf numFmtId="0" fontId="5" fillId="7" borderId="0" xfId="0" applyFont="1" applyFill="1" applyAlignment="1" applyProtection="1">
      <alignment horizontal="center" vertical="center" wrapText="1"/>
      <protection locked="0"/>
    </xf>
    <xf numFmtId="0" fontId="8" fillId="4" borderId="0" xfId="0" applyFont="1" applyFill="1" applyAlignment="1" applyProtection="1">
      <alignment horizontal="left" vertical="center" wrapText="1"/>
      <protection locked="0"/>
    </xf>
    <xf numFmtId="0" fontId="8" fillId="8" borderId="0" xfId="0" applyFont="1" applyFill="1" applyAlignment="1" applyProtection="1">
      <alignment wrapText="1"/>
      <protection locked="0"/>
    </xf>
    <xf numFmtId="164" fontId="8" fillId="8" borderId="0" xfId="0" applyNumberFormat="1" applyFont="1" applyFill="1" applyAlignment="1" applyProtection="1">
      <alignment wrapText="1"/>
      <protection locked="0"/>
    </xf>
    <xf numFmtId="0" fontId="5" fillId="4" borderId="0" xfId="0" applyFont="1" applyFill="1" applyAlignment="1">
      <alignment wrapText="1"/>
    </xf>
    <xf numFmtId="0" fontId="6" fillId="5" borderId="0" xfId="0" applyFont="1" applyFill="1" applyAlignment="1">
      <alignment horizontal="right" vertical="center" wrapText="1" indent="1"/>
    </xf>
    <xf numFmtId="0" fontId="6" fillId="5" borderId="4" xfId="0" applyFont="1" applyFill="1" applyBorder="1" applyAlignment="1">
      <alignment horizontal="right" vertical="center" wrapText="1" indent="1"/>
    </xf>
    <xf numFmtId="0" fontId="5" fillId="4" borderId="5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6" fillId="4" borderId="0" xfId="0" applyFont="1" applyFill="1" applyAlignment="1">
      <alignment wrapText="1"/>
    </xf>
    <xf numFmtId="0" fontId="5" fillId="4" borderId="2" xfId="0" applyFont="1" applyFill="1" applyBorder="1" applyAlignment="1">
      <alignment wrapText="1"/>
    </xf>
    <xf numFmtId="0" fontId="9" fillId="5" borderId="0" xfId="0" applyFont="1" applyFill="1" applyAlignment="1">
      <alignment vertical="top" wrapText="1"/>
    </xf>
    <xf numFmtId="0" fontId="10" fillId="4" borderId="0" xfId="0" applyFont="1" applyFill="1" applyAlignment="1">
      <alignment vertical="top" wrapText="1"/>
    </xf>
    <xf numFmtId="0" fontId="11" fillId="6" borderId="0" xfId="0" applyFont="1" applyFill="1" applyAlignment="1">
      <alignment vertical="top" wrapText="1"/>
    </xf>
    <xf numFmtId="0" fontId="12" fillId="6" borderId="0" xfId="0" applyFont="1" applyFill="1" applyAlignment="1">
      <alignment vertical="top" wrapText="1"/>
    </xf>
    <xf numFmtId="0" fontId="8" fillId="4" borderId="0" xfId="0" applyFont="1" applyFill="1" applyAlignment="1">
      <alignment horizontal="left" vertical="center" wrapText="1"/>
    </xf>
    <xf numFmtId="0" fontId="8" fillId="9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wrapText="1"/>
    </xf>
    <xf numFmtId="0" fontId="8" fillId="7" borderId="0" xfId="0" applyFont="1" applyFill="1" applyAlignment="1">
      <alignment horizontal="right" vertical="center" wrapText="1"/>
    </xf>
    <xf numFmtId="164" fontId="8" fillId="4" borderId="0" xfId="0" applyNumberFormat="1" applyFont="1" applyFill="1" applyAlignment="1" applyProtection="1">
      <alignment horizontal="right" vertical="center" wrapText="1"/>
      <protection locked="0"/>
    </xf>
    <xf numFmtId="14" fontId="0" fillId="0" borderId="0" xfId="0" applyNumberFormat="1"/>
    <xf numFmtId="165" fontId="0" fillId="0" borderId="0" xfId="0" applyNumberFormat="1"/>
    <xf numFmtId="0" fontId="7" fillId="4" borderId="0" xfId="0" applyFont="1" applyFill="1" applyAlignment="1">
      <alignment horizontal="left" wrapText="1"/>
    </xf>
    <xf numFmtId="0" fontId="5" fillId="7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756C0"/>
      <color rgb="FF00ADC0"/>
      <color rgb="FF09A977"/>
      <color rgb="FFEDF9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473364</xdr:colOff>
      <xdr:row>1</xdr:row>
      <xdr:rowOff>0</xdr:rowOff>
    </xdr:from>
    <xdr:to>
      <xdr:col>1</xdr:col>
      <xdr:colOff>1359189</xdr:colOff>
      <xdr:row>2</xdr:row>
      <xdr:rowOff>112525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E7C9B6-4E6E-D2C4-863D-51AED6007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9909" y="0"/>
          <a:ext cx="889000" cy="95534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3</xdr:col>
      <xdr:colOff>1300</xdr:colOff>
      <xdr:row>20</xdr:row>
      <xdr:rowOff>120899</xdr:rowOff>
    </xdr:to>
    <xdr:grpSp>
      <xdr:nvGrpSpPr>
        <xdr:cNvPr id="61" name="Calendar" hidden="1">
          <a:extLst>
            <a:ext uri="{FF2B5EF4-FFF2-40B4-BE49-F238E27FC236}">
              <a16:creationId xmlns:a16="http://schemas.microsoft.com/office/drawing/2014/main" id="{EA1300A7-8245-950F-0F8D-E4D72FB9E218}"/>
            </a:ext>
          </a:extLst>
        </xdr:cNvPr>
        <xdr:cNvGrpSpPr/>
      </xdr:nvGrpSpPr>
      <xdr:grpSpPr>
        <a:xfrm>
          <a:off x="2181225" y="4276725"/>
          <a:ext cx="2068225" cy="2216399"/>
          <a:chOff x="2286000" y="3867150"/>
          <a:chExt cx="2115850" cy="2216399"/>
        </a:xfrm>
      </xdr:grpSpPr>
      <xdr:sp macro="" textlink="">
        <xdr:nvSpPr>
          <xdr:cNvPr id="4" name="Settings" hidden="1">
            <a:extLst>
              <a:ext uri="{FF2B5EF4-FFF2-40B4-BE49-F238E27FC236}">
                <a16:creationId xmlns:a16="http://schemas.microsoft.com/office/drawing/2014/main" id="{E69FB371-3FCB-113A-A429-E283683FF389}"/>
              </a:ext>
            </a:extLst>
          </xdr:cNvPr>
          <xdr:cNvSpPr/>
        </xdr:nvSpPr>
        <xdr:spPr>
          <a:xfrm>
            <a:off x="2287856" y="5849751"/>
            <a:ext cx="2113994" cy="233798"/>
          </a:xfrm>
          <a:prstGeom prst="rect">
            <a:avLst/>
          </a:prstGeom>
          <a:solidFill>
            <a:srgbClr val="B6DDE8"/>
          </a:solidFill>
          <a:ln w="635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5" name="CalBack" hidden="1">
            <a:extLst>
              <a:ext uri="{FF2B5EF4-FFF2-40B4-BE49-F238E27FC236}">
                <a16:creationId xmlns:a16="http://schemas.microsoft.com/office/drawing/2014/main" id="{6E301C5B-91F3-9902-6C9F-21F30285C13C}"/>
              </a:ext>
            </a:extLst>
          </xdr:cNvPr>
          <xdr:cNvSpPr/>
        </xdr:nvSpPr>
        <xdr:spPr>
          <a:xfrm>
            <a:off x="2286000" y="3867150"/>
            <a:ext cx="2114004" cy="1959149"/>
          </a:xfrm>
          <a:prstGeom prst="rect">
            <a:avLst/>
          </a:prstGeom>
          <a:solidFill>
            <a:srgbClr val="B6DDE8"/>
          </a:solidFill>
          <a:ln w="635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CalPopUp!$A$5">
        <xdr:nvSpPr>
          <xdr:cNvPr id="6" name="MonthYear" hidden="1">
            <a:extLst>
              <a:ext uri="{FF2B5EF4-FFF2-40B4-BE49-F238E27FC236}">
                <a16:creationId xmlns:a16="http://schemas.microsoft.com/office/drawing/2014/main" id="{3C0BAD0A-E847-0257-C994-C32DC760F6A5}"/>
              </a:ext>
            </a:extLst>
          </xdr:cNvPr>
          <xdr:cNvSpPr txBox="1"/>
        </xdr:nvSpPr>
        <xdr:spPr>
          <a:xfrm>
            <a:off x="2572205" y="4058119"/>
            <a:ext cx="1525819" cy="1905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lIns="0" tIns="0" rIns="0" bIns="0" rtlCol="0" anchor="t"/>
          <a:lstStyle/>
          <a:p>
            <a:pPr algn="ctr"/>
            <a:fld id="{30D156C0-E8BA-4A0C-80EF-BC15A593CCB1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ctr"/>
              <a:t>March 2023</a:t>
            </a:fld>
            <a:endParaRPr lang="en-US" sz="1100" b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" textlink="">
        <xdr:nvSpPr>
          <xdr:cNvPr id="7" name="CalBorder" hidden="1">
            <a:extLst>
              <a:ext uri="{FF2B5EF4-FFF2-40B4-BE49-F238E27FC236}">
                <a16:creationId xmlns:a16="http://schemas.microsoft.com/office/drawing/2014/main" id="{66F03B45-FFBD-D3DB-A5E3-899554678934}"/>
              </a:ext>
            </a:extLst>
          </xdr:cNvPr>
          <xdr:cNvSpPr/>
        </xdr:nvSpPr>
        <xdr:spPr>
          <a:xfrm>
            <a:off x="2380915" y="4040584"/>
            <a:ext cx="1902216" cy="1598601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DayBtn1" textlink="CalPopUp!$B$1">
        <xdr:nvSpPr>
          <xdr:cNvPr id="8" name="1Day" hidden="1">
            <a:extLst>
              <a:ext uri="{FF2B5EF4-FFF2-40B4-BE49-F238E27FC236}">
                <a16:creationId xmlns:a16="http://schemas.microsoft.com/office/drawing/2014/main" id="{B3ADE7B5-F0EB-C684-6629-E222BAA0D87B}"/>
              </a:ext>
            </a:extLst>
          </xdr:cNvPr>
          <xdr:cNvSpPr/>
        </xdr:nvSpPr>
        <xdr:spPr>
          <a:xfrm>
            <a:off x="2399073" y="4456580"/>
            <a:ext cx="266580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7FD0DD2-F5CE-4348-B78A-6C2338E9AD55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" textlink="CalPopUp!$D$1">
        <xdr:nvSpPr>
          <xdr:cNvPr id="9" name="3Day" hidden="1">
            <a:extLst>
              <a:ext uri="{FF2B5EF4-FFF2-40B4-BE49-F238E27FC236}">
                <a16:creationId xmlns:a16="http://schemas.microsoft.com/office/drawing/2014/main" id="{C0E7F229-CDE0-8AF6-1083-EFFBDF1FF690}"/>
              </a:ext>
            </a:extLst>
          </xdr:cNvPr>
          <xdr:cNvSpPr/>
        </xdr:nvSpPr>
        <xdr:spPr>
          <a:xfrm>
            <a:off x="2936508" y="4456580"/>
            <a:ext cx="264491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1970051-144F-49EF-899B-E79F4B354EC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4" textlink="CalPopUp!$H$2">
        <xdr:nvSpPr>
          <xdr:cNvPr id="10" name="14Day" hidden="1">
            <a:extLst>
              <a:ext uri="{FF2B5EF4-FFF2-40B4-BE49-F238E27FC236}">
                <a16:creationId xmlns:a16="http://schemas.microsoft.com/office/drawing/2014/main" id="{3EB91B29-4314-481C-073F-1CC9A4218755}"/>
              </a:ext>
            </a:extLst>
          </xdr:cNvPr>
          <xdr:cNvSpPr/>
        </xdr:nvSpPr>
        <xdr:spPr>
          <a:xfrm>
            <a:off x="4000519" y="4647212"/>
            <a:ext cx="264553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DCBEAE1E-E6C3-49BE-8845-ECF9ED959DB6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11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7" textlink="CalPopUp!$H$1">
        <xdr:nvSpPr>
          <xdr:cNvPr id="11" name="7Day" hidden="1">
            <a:extLst>
              <a:ext uri="{FF2B5EF4-FFF2-40B4-BE49-F238E27FC236}">
                <a16:creationId xmlns:a16="http://schemas.microsoft.com/office/drawing/2014/main" id="{8B2328CA-531E-2F73-B0D6-0EA185A4FA61}"/>
              </a:ext>
            </a:extLst>
          </xdr:cNvPr>
          <xdr:cNvSpPr/>
        </xdr:nvSpPr>
        <xdr:spPr>
          <a:xfrm>
            <a:off x="4000519" y="4456580"/>
            <a:ext cx="264553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4D22FC0-4787-4C82-8988-FF5D1947935F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4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4" textlink="CalPopUp!$E$1">
        <xdr:nvSpPr>
          <xdr:cNvPr id="12" name="4Day" hidden="1">
            <a:extLst>
              <a:ext uri="{FF2B5EF4-FFF2-40B4-BE49-F238E27FC236}">
                <a16:creationId xmlns:a16="http://schemas.microsoft.com/office/drawing/2014/main" id="{E0173540-1627-450B-AAB7-A1DF9CB32BFB}"/>
              </a:ext>
            </a:extLst>
          </xdr:cNvPr>
          <xdr:cNvSpPr/>
        </xdr:nvSpPr>
        <xdr:spPr>
          <a:xfrm>
            <a:off x="3197866" y="4456580"/>
            <a:ext cx="268906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F71A0DBD-A962-4857-938F-3678BDD53660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" textlink="CalPopUp!$C$1">
        <xdr:nvSpPr>
          <xdr:cNvPr id="13" name="2Day" hidden="1">
            <a:extLst>
              <a:ext uri="{FF2B5EF4-FFF2-40B4-BE49-F238E27FC236}">
                <a16:creationId xmlns:a16="http://schemas.microsoft.com/office/drawing/2014/main" id="{D9CFDBC8-A2C5-A7EF-01DD-0FE822DD8947}"/>
              </a:ext>
            </a:extLst>
          </xdr:cNvPr>
          <xdr:cNvSpPr/>
        </xdr:nvSpPr>
        <xdr:spPr>
          <a:xfrm>
            <a:off x="2665332" y="4456580"/>
            <a:ext cx="265718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9F9E0BB-560F-491C-B3FD-EADED50AECF5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5" textlink="CalPopUp!$F$1">
        <xdr:nvSpPr>
          <xdr:cNvPr id="14" name="5Day" hidden="1">
            <a:extLst>
              <a:ext uri="{FF2B5EF4-FFF2-40B4-BE49-F238E27FC236}">
                <a16:creationId xmlns:a16="http://schemas.microsoft.com/office/drawing/2014/main" id="{11EF0BF1-8166-F7AD-B92F-333A32D1202E}"/>
              </a:ext>
            </a:extLst>
          </xdr:cNvPr>
          <xdr:cNvSpPr/>
        </xdr:nvSpPr>
        <xdr:spPr>
          <a:xfrm>
            <a:off x="3464712" y="4456580"/>
            <a:ext cx="270530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D0F2849C-22B8-4C4B-924A-4EF15849C401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8" textlink="CalPopUp!$B$2">
        <xdr:nvSpPr>
          <xdr:cNvPr id="15" name="8Day" hidden="1">
            <a:extLst>
              <a:ext uri="{FF2B5EF4-FFF2-40B4-BE49-F238E27FC236}">
                <a16:creationId xmlns:a16="http://schemas.microsoft.com/office/drawing/2014/main" id="{D77438B1-5873-2738-E282-83C800EAF6E8}"/>
              </a:ext>
            </a:extLst>
          </xdr:cNvPr>
          <xdr:cNvSpPr/>
        </xdr:nvSpPr>
        <xdr:spPr>
          <a:xfrm>
            <a:off x="2399073" y="4647212"/>
            <a:ext cx="266580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AC86209-9B73-402C-933D-86F4E4187D8A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5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0" textlink="CalPopUp!$D$2">
        <xdr:nvSpPr>
          <xdr:cNvPr id="16" name="10Day" hidden="1">
            <a:extLst>
              <a:ext uri="{FF2B5EF4-FFF2-40B4-BE49-F238E27FC236}">
                <a16:creationId xmlns:a16="http://schemas.microsoft.com/office/drawing/2014/main" id="{F06DB8A5-C5CC-9179-258E-7A4238472862}"/>
              </a:ext>
            </a:extLst>
          </xdr:cNvPr>
          <xdr:cNvSpPr/>
        </xdr:nvSpPr>
        <xdr:spPr>
          <a:xfrm>
            <a:off x="2936508" y="4647212"/>
            <a:ext cx="264491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A5C2FD9-103C-4656-AEE0-2EE43142F687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7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6" textlink="CalPopUp!$G$1">
        <xdr:nvSpPr>
          <xdr:cNvPr id="17" name="6Day" hidden="1">
            <a:extLst>
              <a:ext uri="{FF2B5EF4-FFF2-40B4-BE49-F238E27FC236}">
                <a16:creationId xmlns:a16="http://schemas.microsoft.com/office/drawing/2014/main" id="{9CD8FAE5-832C-1902-0456-878F58A35F3F}"/>
              </a:ext>
            </a:extLst>
          </xdr:cNvPr>
          <xdr:cNvSpPr/>
        </xdr:nvSpPr>
        <xdr:spPr>
          <a:xfrm>
            <a:off x="3734020" y="4456580"/>
            <a:ext cx="268901" cy="18888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0B3FD59-528B-45E9-8444-2267FFDCA3B1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3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3" textlink="CalPopUp!$G$2">
        <xdr:nvSpPr>
          <xdr:cNvPr id="18" name="13Day" hidden="1">
            <a:extLst>
              <a:ext uri="{FF2B5EF4-FFF2-40B4-BE49-F238E27FC236}">
                <a16:creationId xmlns:a16="http://schemas.microsoft.com/office/drawing/2014/main" id="{940F25D3-46CD-9B7A-2DD0-6FFB607C261E}"/>
              </a:ext>
            </a:extLst>
          </xdr:cNvPr>
          <xdr:cNvSpPr/>
        </xdr:nvSpPr>
        <xdr:spPr>
          <a:xfrm>
            <a:off x="3734020" y="4647212"/>
            <a:ext cx="268901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E38F45D-389C-437E-9FE6-EBF0DF03D34D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10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1" textlink="CalPopUp!$E$2">
        <xdr:nvSpPr>
          <xdr:cNvPr id="19" name="11Day" hidden="1">
            <a:extLst>
              <a:ext uri="{FF2B5EF4-FFF2-40B4-BE49-F238E27FC236}">
                <a16:creationId xmlns:a16="http://schemas.microsoft.com/office/drawing/2014/main" id="{C35A92E6-76E2-429A-A417-C9887E29E4AD}"/>
              </a:ext>
            </a:extLst>
          </xdr:cNvPr>
          <xdr:cNvSpPr/>
        </xdr:nvSpPr>
        <xdr:spPr>
          <a:xfrm>
            <a:off x="3197866" y="4647212"/>
            <a:ext cx="268906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61A2F9F-6AFE-4C93-86B4-5D1FEDE6E406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8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9" textlink="CalPopUp!$C$2">
        <xdr:nvSpPr>
          <xdr:cNvPr id="20" name="9Day" hidden="1">
            <a:extLst>
              <a:ext uri="{FF2B5EF4-FFF2-40B4-BE49-F238E27FC236}">
                <a16:creationId xmlns:a16="http://schemas.microsoft.com/office/drawing/2014/main" id="{04A22BAD-4A68-CFFF-6036-FFEEFE7585F2}"/>
              </a:ext>
            </a:extLst>
          </xdr:cNvPr>
          <xdr:cNvSpPr/>
        </xdr:nvSpPr>
        <xdr:spPr>
          <a:xfrm>
            <a:off x="2665332" y="4647212"/>
            <a:ext cx="265718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73F7C94-16C1-4BC3-9F0B-0ACC2679EFFE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6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2" textlink="CalPopUp!$F$2">
        <xdr:nvSpPr>
          <xdr:cNvPr id="21" name="12Day" hidden="1">
            <a:extLst>
              <a:ext uri="{FF2B5EF4-FFF2-40B4-BE49-F238E27FC236}">
                <a16:creationId xmlns:a16="http://schemas.microsoft.com/office/drawing/2014/main" id="{1D6047FD-E5BE-71E0-2014-44DE57D42951}"/>
              </a:ext>
            </a:extLst>
          </xdr:cNvPr>
          <xdr:cNvSpPr/>
        </xdr:nvSpPr>
        <xdr:spPr>
          <a:xfrm>
            <a:off x="3464712" y="4647212"/>
            <a:ext cx="270530" cy="192100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F2F389C-5797-4199-8660-F0E86F68FDC3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9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5" textlink="CalPopUp!$B$3">
        <xdr:nvSpPr>
          <xdr:cNvPr id="22" name="15Day" hidden="1">
            <a:extLst>
              <a:ext uri="{FF2B5EF4-FFF2-40B4-BE49-F238E27FC236}">
                <a16:creationId xmlns:a16="http://schemas.microsoft.com/office/drawing/2014/main" id="{AA559DA6-E3E6-2E6B-AAC3-6EDEE8A91FEA}"/>
              </a:ext>
            </a:extLst>
          </xdr:cNvPr>
          <xdr:cNvSpPr/>
        </xdr:nvSpPr>
        <xdr:spPr>
          <a:xfrm>
            <a:off x="2399073" y="4841094"/>
            <a:ext cx="266580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BD74379D-BC94-4EE0-A94E-3F609DF4311D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12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7" textlink="CalPopUp!$D$3">
        <xdr:nvSpPr>
          <xdr:cNvPr id="23" name="17Day" hidden="1">
            <a:extLst>
              <a:ext uri="{FF2B5EF4-FFF2-40B4-BE49-F238E27FC236}">
                <a16:creationId xmlns:a16="http://schemas.microsoft.com/office/drawing/2014/main" id="{F71D58DB-D6F1-2958-15C0-C3B5875D3DDB}"/>
              </a:ext>
            </a:extLst>
          </xdr:cNvPr>
          <xdr:cNvSpPr/>
        </xdr:nvSpPr>
        <xdr:spPr>
          <a:xfrm>
            <a:off x="2936508" y="4841094"/>
            <a:ext cx="264491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1FA185B4-55F7-4251-A244-8BE662D84DFE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14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0" textlink="CalPopUp!$G$3">
        <xdr:nvSpPr>
          <xdr:cNvPr id="24" name="20Day" hidden="1">
            <a:extLst>
              <a:ext uri="{FF2B5EF4-FFF2-40B4-BE49-F238E27FC236}">
                <a16:creationId xmlns:a16="http://schemas.microsoft.com/office/drawing/2014/main" id="{E7942105-A1BC-967D-9C5A-CD9F6339DAF7}"/>
              </a:ext>
            </a:extLst>
          </xdr:cNvPr>
          <xdr:cNvSpPr/>
        </xdr:nvSpPr>
        <xdr:spPr>
          <a:xfrm>
            <a:off x="3734020" y="4841094"/>
            <a:ext cx="268901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F08148D2-BD71-4B4B-9F97-E3493633341B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17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1" textlink="CalPopUp!$H$3">
        <xdr:nvSpPr>
          <xdr:cNvPr id="25" name="21Day" hidden="1">
            <a:extLst>
              <a:ext uri="{FF2B5EF4-FFF2-40B4-BE49-F238E27FC236}">
                <a16:creationId xmlns:a16="http://schemas.microsoft.com/office/drawing/2014/main" id="{582A9585-6B2C-3F54-D70B-F08499143A01}"/>
              </a:ext>
            </a:extLst>
          </xdr:cNvPr>
          <xdr:cNvSpPr/>
        </xdr:nvSpPr>
        <xdr:spPr>
          <a:xfrm>
            <a:off x="4000519" y="4841094"/>
            <a:ext cx="268199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E0B2BA7-628E-490A-B74C-DAA5D7A2C08B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18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8" textlink="CalPopUp!$E$3">
        <xdr:nvSpPr>
          <xdr:cNvPr id="26" name="18Day" hidden="1">
            <a:extLst>
              <a:ext uri="{FF2B5EF4-FFF2-40B4-BE49-F238E27FC236}">
                <a16:creationId xmlns:a16="http://schemas.microsoft.com/office/drawing/2014/main" id="{F31F032B-24D5-E087-A280-C00EC901F131}"/>
              </a:ext>
            </a:extLst>
          </xdr:cNvPr>
          <xdr:cNvSpPr/>
        </xdr:nvSpPr>
        <xdr:spPr>
          <a:xfrm>
            <a:off x="3197866" y="4841094"/>
            <a:ext cx="268906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02FBFF0-E75D-49C9-AE1C-7C254C206332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15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6" textlink="CalPopUp!$C$3">
        <xdr:nvSpPr>
          <xdr:cNvPr id="27" name="16Day" hidden="1">
            <a:extLst>
              <a:ext uri="{FF2B5EF4-FFF2-40B4-BE49-F238E27FC236}">
                <a16:creationId xmlns:a16="http://schemas.microsoft.com/office/drawing/2014/main" id="{BF0B71FF-E3C5-8E4C-4E14-746C78AF11CC}"/>
              </a:ext>
            </a:extLst>
          </xdr:cNvPr>
          <xdr:cNvSpPr/>
        </xdr:nvSpPr>
        <xdr:spPr>
          <a:xfrm>
            <a:off x="2665332" y="4841094"/>
            <a:ext cx="265718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425356C0-4EED-4A78-9559-FA04DE00FBAE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13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9" textlink="CalPopUp!$F$3">
        <xdr:nvSpPr>
          <xdr:cNvPr id="28" name="19Day" hidden="1">
            <a:extLst>
              <a:ext uri="{FF2B5EF4-FFF2-40B4-BE49-F238E27FC236}">
                <a16:creationId xmlns:a16="http://schemas.microsoft.com/office/drawing/2014/main" id="{86DB2D92-EF5B-BAA9-3576-A6AAE5744831}"/>
              </a:ext>
            </a:extLst>
          </xdr:cNvPr>
          <xdr:cNvSpPr/>
        </xdr:nvSpPr>
        <xdr:spPr>
          <a:xfrm>
            <a:off x="3464712" y="4841094"/>
            <a:ext cx="270530" cy="18890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122A71F9-ECB9-4C7C-9FC1-34243C8CDE0F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16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2" textlink="CalPopUp!$B$4">
        <xdr:nvSpPr>
          <xdr:cNvPr id="29" name="22Day" hidden="1">
            <a:extLst>
              <a:ext uri="{FF2B5EF4-FFF2-40B4-BE49-F238E27FC236}">
                <a16:creationId xmlns:a16="http://schemas.microsoft.com/office/drawing/2014/main" id="{A3F5CC26-683A-6786-8DFC-FDEA7B00F84A}"/>
              </a:ext>
            </a:extLst>
          </xdr:cNvPr>
          <xdr:cNvSpPr/>
        </xdr:nvSpPr>
        <xdr:spPr>
          <a:xfrm>
            <a:off x="2399073" y="5032038"/>
            <a:ext cx="266580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A2B571F-1427-4F4A-827D-92E339E70DC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19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4" textlink="CalPopUp!$D$4">
        <xdr:nvSpPr>
          <xdr:cNvPr id="30" name="24Day" hidden="1">
            <a:extLst>
              <a:ext uri="{FF2B5EF4-FFF2-40B4-BE49-F238E27FC236}">
                <a16:creationId xmlns:a16="http://schemas.microsoft.com/office/drawing/2014/main" id="{3C4DC1DC-824F-18B0-49FD-8577E9A9A4DA}"/>
              </a:ext>
            </a:extLst>
          </xdr:cNvPr>
          <xdr:cNvSpPr/>
        </xdr:nvSpPr>
        <xdr:spPr>
          <a:xfrm>
            <a:off x="2936508" y="5032038"/>
            <a:ext cx="264491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AC59E10D-009E-4814-87FD-FDB85CFBBBFF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21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6" textlink="CalPopUp!$F$4">
        <xdr:nvSpPr>
          <xdr:cNvPr id="31" name="26Day" hidden="1">
            <a:extLst>
              <a:ext uri="{FF2B5EF4-FFF2-40B4-BE49-F238E27FC236}">
                <a16:creationId xmlns:a16="http://schemas.microsoft.com/office/drawing/2014/main" id="{245B7AD8-6020-CFB2-DEE4-D71754D72767}"/>
              </a:ext>
            </a:extLst>
          </xdr:cNvPr>
          <xdr:cNvSpPr/>
        </xdr:nvSpPr>
        <xdr:spPr>
          <a:xfrm>
            <a:off x="3464712" y="5032038"/>
            <a:ext cx="271054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ED1AA45-D22C-4686-B26A-4BA9C4FAC973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23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7" textlink="CalPopUp!$G$4">
        <xdr:nvSpPr>
          <xdr:cNvPr id="32" name="27Day" hidden="1">
            <a:extLst>
              <a:ext uri="{FF2B5EF4-FFF2-40B4-BE49-F238E27FC236}">
                <a16:creationId xmlns:a16="http://schemas.microsoft.com/office/drawing/2014/main" id="{FF408754-A773-E6B8-1B0E-FB06975B241A}"/>
              </a:ext>
            </a:extLst>
          </xdr:cNvPr>
          <xdr:cNvSpPr/>
        </xdr:nvSpPr>
        <xdr:spPr>
          <a:xfrm>
            <a:off x="3734020" y="5032038"/>
            <a:ext cx="268901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C8819A6-0BA3-4B28-ABDB-8971CFF57C7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24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5" textlink="CalPopUp!$E$4">
        <xdr:nvSpPr>
          <xdr:cNvPr id="33" name="25Day" hidden="1">
            <a:extLst>
              <a:ext uri="{FF2B5EF4-FFF2-40B4-BE49-F238E27FC236}">
                <a16:creationId xmlns:a16="http://schemas.microsoft.com/office/drawing/2014/main" id="{2B56CB5B-9906-F181-FB8C-ACFFED51D433}"/>
              </a:ext>
            </a:extLst>
          </xdr:cNvPr>
          <xdr:cNvSpPr/>
        </xdr:nvSpPr>
        <xdr:spPr>
          <a:xfrm>
            <a:off x="3197866" y="5032038"/>
            <a:ext cx="268906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130872EC-A8E9-439F-8E18-363A21D192C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22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3" textlink="CalPopUp!$C$4">
        <xdr:nvSpPr>
          <xdr:cNvPr id="34" name="23Day" hidden="1">
            <a:extLst>
              <a:ext uri="{FF2B5EF4-FFF2-40B4-BE49-F238E27FC236}">
                <a16:creationId xmlns:a16="http://schemas.microsoft.com/office/drawing/2014/main" id="{DBCB9BA9-7438-50BD-2BA9-FB98F7E4D658}"/>
              </a:ext>
            </a:extLst>
          </xdr:cNvPr>
          <xdr:cNvSpPr/>
        </xdr:nvSpPr>
        <xdr:spPr>
          <a:xfrm>
            <a:off x="2665332" y="5032038"/>
            <a:ext cx="265718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B5A70FAB-8272-4095-8880-8728FB5AD8B0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20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8" textlink="CalPopUp!$H$4">
        <xdr:nvSpPr>
          <xdr:cNvPr id="35" name="28Day" hidden="1">
            <a:extLst>
              <a:ext uri="{FF2B5EF4-FFF2-40B4-BE49-F238E27FC236}">
                <a16:creationId xmlns:a16="http://schemas.microsoft.com/office/drawing/2014/main" id="{991DD326-C7FF-9B14-B9DC-0CA6AC5CBE84}"/>
              </a:ext>
            </a:extLst>
          </xdr:cNvPr>
          <xdr:cNvSpPr/>
        </xdr:nvSpPr>
        <xdr:spPr>
          <a:xfrm>
            <a:off x="4000519" y="5032038"/>
            <a:ext cx="264553" cy="185769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2A4D35E8-0E9E-40F0-9722-8DB2FABC1134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25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9" textlink="CalPopUp!$B$5">
        <xdr:nvSpPr>
          <xdr:cNvPr id="36" name="29Day" hidden="1">
            <a:extLst>
              <a:ext uri="{FF2B5EF4-FFF2-40B4-BE49-F238E27FC236}">
                <a16:creationId xmlns:a16="http://schemas.microsoft.com/office/drawing/2014/main" id="{095A8E0F-D98D-F996-CB62-9084E9C9F684}"/>
              </a:ext>
            </a:extLst>
          </xdr:cNvPr>
          <xdr:cNvSpPr/>
        </xdr:nvSpPr>
        <xdr:spPr>
          <a:xfrm>
            <a:off x="2399073" y="5241015"/>
            <a:ext cx="266580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8BBF38A8-4F06-49F3-BBC9-5E1C7C5B643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26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1" textlink="CalPopUp!$D$5">
        <xdr:nvSpPr>
          <xdr:cNvPr id="37" name="31Day" hidden="1">
            <a:extLst>
              <a:ext uri="{FF2B5EF4-FFF2-40B4-BE49-F238E27FC236}">
                <a16:creationId xmlns:a16="http://schemas.microsoft.com/office/drawing/2014/main" id="{3A00163E-CD7A-ADAF-7490-5F2C6EBDB0EE}"/>
              </a:ext>
            </a:extLst>
          </xdr:cNvPr>
          <xdr:cNvSpPr/>
        </xdr:nvSpPr>
        <xdr:spPr>
          <a:xfrm>
            <a:off x="2936508" y="5241015"/>
            <a:ext cx="264491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6C92E21-B872-4CA4-86A1-28E712C36894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28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4" textlink="CalPopUp!$G$5">
        <xdr:nvSpPr>
          <xdr:cNvPr id="38" name="34Day" hidden="1">
            <a:extLst>
              <a:ext uri="{FF2B5EF4-FFF2-40B4-BE49-F238E27FC236}">
                <a16:creationId xmlns:a16="http://schemas.microsoft.com/office/drawing/2014/main" id="{E20145D9-A5C8-423F-861D-91EF3137BB02}"/>
              </a:ext>
            </a:extLst>
          </xdr:cNvPr>
          <xdr:cNvSpPr/>
        </xdr:nvSpPr>
        <xdr:spPr>
          <a:xfrm>
            <a:off x="3735513" y="5241015"/>
            <a:ext cx="262637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2882A75F-2C7F-4CDB-AFA0-43473F682AA4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31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5" textlink="CalPopUp!$H$5">
        <xdr:nvSpPr>
          <xdr:cNvPr id="39" name="35Day" hidden="1">
            <a:extLst>
              <a:ext uri="{FF2B5EF4-FFF2-40B4-BE49-F238E27FC236}">
                <a16:creationId xmlns:a16="http://schemas.microsoft.com/office/drawing/2014/main" id="{8457AA71-2875-1A58-5B68-A356799AD74E}"/>
              </a:ext>
            </a:extLst>
          </xdr:cNvPr>
          <xdr:cNvSpPr/>
        </xdr:nvSpPr>
        <xdr:spPr>
          <a:xfrm>
            <a:off x="4002025" y="5241015"/>
            <a:ext cx="268132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81AC8FF-4E5E-4192-9745-82F265C50A56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2" textlink="CalPopUp!$E$5">
        <xdr:nvSpPr>
          <xdr:cNvPr id="40" name="32Day" hidden="1">
            <a:extLst>
              <a:ext uri="{FF2B5EF4-FFF2-40B4-BE49-F238E27FC236}">
                <a16:creationId xmlns:a16="http://schemas.microsoft.com/office/drawing/2014/main" id="{07302365-D87C-63A7-70E8-9BC085A26361}"/>
              </a:ext>
            </a:extLst>
          </xdr:cNvPr>
          <xdr:cNvSpPr/>
        </xdr:nvSpPr>
        <xdr:spPr>
          <a:xfrm>
            <a:off x="3197866" y="5241015"/>
            <a:ext cx="268906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42EED174-629A-4E41-A6C2-7F9F893E187F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29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0" textlink="CalPopUp!$C$5">
        <xdr:nvSpPr>
          <xdr:cNvPr id="41" name="30Day" hidden="1">
            <a:extLst>
              <a:ext uri="{FF2B5EF4-FFF2-40B4-BE49-F238E27FC236}">
                <a16:creationId xmlns:a16="http://schemas.microsoft.com/office/drawing/2014/main" id="{2A6ADAB4-6EBA-1568-05BF-BFC464ABCEF8}"/>
              </a:ext>
            </a:extLst>
          </xdr:cNvPr>
          <xdr:cNvSpPr/>
        </xdr:nvSpPr>
        <xdr:spPr>
          <a:xfrm>
            <a:off x="2665332" y="5241015"/>
            <a:ext cx="265718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D76F676-4A28-457E-A3D7-704E6BEC24C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27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3" textlink="CalPopUp!$F$5">
        <xdr:nvSpPr>
          <xdr:cNvPr id="42" name="33Day" hidden="1">
            <a:extLst>
              <a:ext uri="{FF2B5EF4-FFF2-40B4-BE49-F238E27FC236}">
                <a16:creationId xmlns:a16="http://schemas.microsoft.com/office/drawing/2014/main" id="{FD97B124-23FC-DB02-BAD0-BA37380A4EE5}"/>
              </a:ext>
            </a:extLst>
          </xdr:cNvPr>
          <xdr:cNvSpPr/>
        </xdr:nvSpPr>
        <xdr:spPr>
          <a:xfrm>
            <a:off x="3469425" y="5241015"/>
            <a:ext cx="267355" cy="188897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5190D6E-921B-485B-866E-A1A53F3660C8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30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3" name="Sa" hidden="1">
            <a:extLst>
              <a:ext uri="{FF2B5EF4-FFF2-40B4-BE49-F238E27FC236}">
                <a16:creationId xmlns:a16="http://schemas.microsoft.com/office/drawing/2014/main" id="{A5416345-1F56-B4BF-D85F-98AF1073065D}"/>
              </a:ext>
            </a:extLst>
          </xdr:cNvPr>
          <xdr:cNvSpPr/>
        </xdr:nvSpPr>
        <xdr:spPr>
          <a:xfrm>
            <a:off x="4001907" y="4248139"/>
            <a:ext cx="267605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Sa</a:t>
            </a:r>
          </a:p>
        </xdr:txBody>
      </xdr:sp>
      <xdr:sp macro="" textlink="">
        <xdr:nvSpPr>
          <xdr:cNvPr id="44" name="Fr" hidden="1">
            <a:extLst>
              <a:ext uri="{FF2B5EF4-FFF2-40B4-BE49-F238E27FC236}">
                <a16:creationId xmlns:a16="http://schemas.microsoft.com/office/drawing/2014/main" id="{D87B69A0-4FDA-235B-911C-A3CEFFEE6ACA}"/>
              </a:ext>
            </a:extLst>
          </xdr:cNvPr>
          <xdr:cNvSpPr/>
        </xdr:nvSpPr>
        <xdr:spPr>
          <a:xfrm>
            <a:off x="3735407" y="4248139"/>
            <a:ext cx="265749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Fr</a:t>
            </a:r>
          </a:p>
        </xdr:txBody>
      </xdr:sp>
      <xdr:sp macro="" textlink="">
        <xdr:nvSpPr>
          <xdr:cNvPr id="45" name="Th" hidden="1">
            <a:extLst>
              <a:ext uri="{FF2B5EF4-FFF2-40B4-BE49-F238E27FC236}">
                <a16:creationId xmlns:a16="http://schemas.microsoft.com/office/drawing/2014/main" id="{8715A076-470B-5D01-46EB-073CA6D86D21}"/>
              </a:ext>
            </a:extLst>
          </xdr:cNvPr>
          <xdr:cNvSpPr/>
        </xdr:nvSpPr>
        <xdr:spPr>
          <a:xfrm>
            <a:off x="3465249" y="4248139"/>
            <a:ext cx="271416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Th</a:t>
            </a:r>
          </a:p>
        </xdr:txBody>
      </xdr:sp>
      <xdr:sp macro="" textlink="">
        <xdr:nvSpPr>
          <xdr:cNvPr id="46" name="We" hidden="1">
            <a:extLst>
              <a:ext uri="{FF2B5EF4-FFF2-40B4-BE49-F238E27FC236}">
                <a16:creationId xmlns:a16="http://schemas.microsoft.com/office/drawing/2014/main" id="{6A9699AA-9759-FDDD-0FAB-50D52FADE169}"/>
              </a:ext>
            </a:extLst>
          </xdr:cNvPr>
          <xdr:cNvSpPr/>
        </xdr:nvSpPr>
        <xdr:spPr>
          <a:xfrm>
            <a:off x="3221050" y="4248139"/>
            <a:ext cx="246249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WeW</a:t>
            </a:r>
          </a:p>
        </xdr:txBody>
      </xdr:sp>
      <xdr:sp macro="" textlink="">
        <xdr:nvSpPr>
          <xdr:cNvPr id="47" name="Tu" hidden="1">
            <a:extLst>
              <a:ext uri="{FF2B5EF4-FFF2-40B4-BE49-F238E27FC236}">
                <a16:creationId xmlns:a16="http://schemas.microsoft.com/office/drawing/2014/main" id="{263F35CE-ED5F-A59D-1397-490DDAA05CD4}"/>
              </a:ext>
            </a:extLst>
          </xdr:cNvPr>
          <xdr:cNvSpPr/>
        </xdr:nvSpPr>
        <xdr:spPr>
          <a:xfrm>
            <a:off x="2930695" y="4248139"/>
            <a:ext cx="268556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 i="0" u="none" strike="noStrike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Tu</a:t>
            </a:r>
          </a:p>
        </xdr:txBody>
      </xdr:sp>
      <xdr:sp macro="" textlink="">
        <xdr:nvSpPr>
          <xdr:cNvPr id="48" name="Mo" hidden="1">
            <a:extLst>
              <a:ext uri="{FF2B5EF4-FFF2-40B4-BE49-F238E27FC236}">
                <a16:creationId xmlns:a16="http://schemas.microsoft.com/office/drawing/2014/main" id="{4C3820DA-F1F5-A427-0A78-AC5344CE65CD}"/>
              </a:ext>
            </a:extLst>
          </xdr:cNvPr>
          <xdr:cNvSpPr/>
        </xdr:nvSpPr>
        <xdr:spPr>
          <a:xfrm>
            <a:off x="2669937" y="4248139"/>
            <a:ext cx="261652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lang="en-US" sz="900" b="1" i="0" u="none" strike="noStrike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Mo</a:t>
            </a:r>
          </a:p>
        </xdr:txBody>
      </xdr:sp>
      <xdr:sp macro="" textlink="">
        <xdr:nvSpPr>
          <xdr:cNvPr id="49" name="Su" hidden="1">
            <a:extLst>
              <a:ext uri="{FF2B5EF4-FFF2-40B4-BE49-F238E27FC236}">
                <a16:creationId xmlns:a16="http://schemas.microsoft.com/office/drawing/2014/main" id="{8B218AD7-9547-01FD-365C-C06E3ECE6879}"/>
              </a:ext>
            </a:extLst>
          </xdr:cNvPr>
          <xdr:cNvSpPr/>
        </xdr:nvSpPr>
        <xdr:spPr>
          <a:xfrm>
            <a:off x="2397290" y="4248139"/>
            <a:ext cx="266613" cy="188910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 i="0" u="none" strike="noStrike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Su</a:t>
            </a:r>
          </a:p>
        </xdr:txBody>
      </xdr:sp>
      <xdr:pic macro="ShowSettings">
        <xdr:nvPicPr>
          <xdr:cNvPr id="50" name="SetBtn" hidden="1">
            <a:extLst>
              <a:ext uri="{FF2B5EF4-FFF2-40B4-BE49-F238E27FC236}">
                <a16:creationId xmlns:a16="http://schemas.microsoft.com/office/drawing/2014/main" id="{0079C45F-C964-50AB-8485-36B3B49981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88334" y="5660579"/>
            <a:ext cx="152408" cy="148904"/>
          </a:xfrm>
          <a:prstGeom prst="rect">
            <a:avLst/>
          </a:prstGeom>
        </xdr:spPr>
      </xdr:pic>
      <xdr:sp macro="CalCol1" textlink="">
        <xdr:nvSpPr>
          <xdr:cNvPr id="51" name="CalCol1" hidden="1">
            <a:extLst>
              <a:ext uri="{FF2B5EF4-FFF2-40B4-BE49-F238E27FC236}">
                <a16:creationId xmlns:a16="http://schemas.microsoft.com/office/drawing/2014/main" id="{5A8B4034-20D5-970A-B367-4D23DB21C328}"/>
              </a:ext>
            </a:extLst>
          </xdr:cNvPr>
          <xdr:cNvSpPr/>
        </xdr:nvSpPr>
        <xdr:spPr>
          <a:xfrm>
            <a:off x="2379404" y="5887462"/>
            <a:ext cx="136153" cy="133856"/>
          </a:xfrm>
          <a:prstGeom prst="ellipse">
            <a:avLst/>
          </a:prstGeom>
          <a:solidFill>
            <a:srgbClr val="EAEAEA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2" textlink="">
        <xdr:nvSpPr>
          <xdr:cNvPr id="52" name="CalCol2" hidden="1">
            <a:extLst>
              <a:ext uri="{FF2B5EF4-FFF2-40B4-BE49-F238E27FC236}">
                <a16:creationId xmlns:a16="http://schemas.microsoft.com/office/drawing/2014/main" id="{39B5D74F-B394-E92A-3A2B-9127D77257F1}"/>
              </a:ext>
            </a:extLst>
          </xdr:cNvPr>
          <xdr:cNvSpPr/>
        </xdr:nvSpPr>
        <xdr:spPr>
          <a:xfrm>
            <a:off x="2608215" y="5887462"/>
            <a:ext cx="136111" cy="133856"/>
          </a:xfrm>
          <a:prstGeom prst="ellipse">
            <a:avLst/>
          </a:prstGeom>
          <a:solidFill>
            <a:schemeClr val="bg2">
              <a:lumMod val="75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3" textlink="">
        <xdr:nvSpPr>
          <xdr:cNvPr id="53" name="CalCol3" hidden="1">
            <a:extLst>
              <a:ext uri="{FF2B5EF4-FFF2-40B4-BE49-F238E27FC236}">
                <a16:creationId xmlns:a16="http://schemas.microsoft.com/office/drawing/2014/main" id="{3BA39299-E148-9415-5DEC-32F64A6034D5}"/>
              </a:ext>
            </a:extLst>
          </xdr:cNvPr>
          <xdr:cNvSpPr/>
        </xdr:nvSpPr>
        <xdr:spPr>
          <a:xfrm>
            <a:off x="2836983" y="5887462"/>
            <a:ext cx="133778" cy="133856"/>
          </a:xfrm>
          <a:prstGeom prst="ellipse">
            <a:avLst/>
          </a:prstGeom>
          <a:solidFill>
            <a:schemeClr val="tx2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4" textlink="">
        <xdr:nvSpPr>
          <xdr:cNvPr id="54" name="CalCol4" hidden="1">
            <a:extLst>
              <a:ext uri="{FF2B5EF4-FFF2-40B4-BE49-F238E27FC236}">
                <a16:creationId xmlns:a16="http://schemas.microsoft.com/office/drawing/2014/main" id="{27DB634F-C01A-0D19-ADB5-99A41AE7B9D4}"/>
              </a:ext>
            </a:extLst>
          </xdr:cNvPr>
          <xdr:cNvSpPr/>
        </xdr:nvSpPr>
        <xdr:spPr>
          <a:xfrm>
            <a:off x="3069778" y="5887462"/>
            <a:ext cx="132954" cy="133856"/>
          </a:xfrm>
          <a:prstGeom prst="ellipse">
            <a:avLst/>
          </a:prstGeom>
          <a:solidFill>
            <a:schemeClr val="accent1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5" textlink="">
        <xdr:nvSpPr>
          <xdr:cNvPr id="55" name="CalCol5" hidden="1">
            <a:extLst>
              <a:ext uri="{FF2B5EF4-FFF2-40B4-BE49-F238E27FC236}">
                <a16:creationId xmlns:a16="http://schemas.microsoft.com/office/drawing/2014/main" id="{E9162213-7449-87A1-9E93-422812B9541A}"/>
              </a:ext>
            </a:extLst>
          </xdr:cNvPr>
          <xdr:cNvSpPr/>
        </xdr:nvSpPr>
        <xdr:spPr>
          <a:xfrm>
            <a:off x="3295399" y="5887462"/>
            <a:ext cx="114369" cy="133856"/>
          </a:xfrm>
          <a:prstGeom prst="ellipse">
            <a:avLst/>
          </a:prstGeom>
          <a:solidFill>
            <a:schemeClr val="accent2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6" textlink="">
        <xdr:nvSpPr>
          <xdr:cNvPr id="56" name="CalCol6" hidden="1">
            <a:extLst>
              <a:ext uri="{FF2B5EF4-FFF2-40B4-BE49-F238E27FC236}">
                <a16:creationId xmlns:a16="http://schemas.microsoft.com/office/drawing/2014/main" id="{4DD5CFC9-0AE5-5B9C-AA13-48D1CB70AB4D}"/>
              </a:ext>
            </a:extLst>
          </xdr:cNvPr>
          <xdr:cNvSpPr/>
        </xdr:nvSpPr>
        <xdr:spPr>
          <a:xfrm>
            <a:off x="3506454" y="5887462"/>
            <a:ext cx="132927" cy="133856"/>
          </a:xfrm>
          <a:prstGeom prst="ellipse">
            <a:avLst/>
          </a:prstGeom>
          <a:solidFill>
            <a:schemeClr val="accent3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7" textlink="">
        <xdr:nvSpPr>
          <xdr:cNvPr id="57" name="CalCol7" hidden="1">
            <a:extLst>
              <a:ext uri="{FF2B5EF4-FFF2-40B4-BE49-F238E27FC236}">
                <a16:creationId xmlns:a16="http://schemas.microsoft.com/office/drawing/2014/main" id="{D6C82EC4-AA74-E5BC-33CF-7CE64772C303}"/>
              </a:ext>
            </a:extLst>
          </xdr:cNvPr>
          <xdr:cNvSpPr/>
        </xdr:nvSpPr>
        <xdr:spPr>
          <a:xfrm>
            <a:off x="3734995" y="5887462"/>
            <a:ext cx="132983" cy="133856"/>
          </a:xfrm>
          <a:prstGeom prst="ellipse">
            <a:avLst/>
          </a:prstGeom>
          <a:solidFill>
            <a:schemeClr val="accent4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8" textlink="">
        <xdr:nvSpPr>
          <xdr:cNvPr id="58" name="CalCol8" hidden="1">
            <a:extLst>
              <a:ext uri="{FF2B5EF4-FFF2-40B4-BE49-F238E27FC236}">
                <a16:creationId xmlns:a16="http://schemas.microsoft.com/office/drawing/2014/main" id="{733788BE-B1A9-679C-6EEE-5C0CB65EBABE}"/>
              </a:ext>
            </a:extLst>
          </xdr:cNvPr>
          <xdr:cNvSpPr/>
        </xdr:nvSpPr>
        <xdr:spPr>
          <a:xfrm>
            <a:off x="3963904" y="5887462"/>
            <a:ext cx="133847" cy="133856"/>
          </a:xfrm>
          <a:prstGeom prst="ellipse">
            <a:avLst/>
          </a:prstGeom>
          <a:solidFill>
            <a:schemeClr val="accent5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9" textlink="">
        <xdr:nvSpPr>
          <xdr:cNvPr id="59" name="CalCol9" hidden="1">
            <a:extLst>
              <a:ext uri="{FF2B5EF4-FFF2-40B4-BE49-F238E27FC236}">
                <a16:creationId xmlns:a16="http://schemas.microsoft.com/office/drawing/2014/main" id="{1F8BDA41-B7F1-E553-B92B-0969C1D2276A}"/>
              </a:ext>
            </a:extLst>
          </xdr:cNvPr>
          <xdr:cNvSpPr/>
        </xdr:nvSpPr>
        <xdr:spPr>
          <a:xfrm>
            <a:off x="4193635" y="5887462"/>
            <a:ext cx="129817" cy="133856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60" name="PrevMonth" hidden="1">
            <a:extLst>
              <a:ext uri="{FF2B5EF4-FFF2-40B4-BE49-F238E27FC236}">
                <a16:creationId xmlns:a16="http://schemas.microsoft.com/office/drawing/2014/main" id="{E997FF8A-74D6-B065-70CF-803A70F543C5}"/>
              </a:ext>
            </a:extLst>
          </xdr:cNvPr>
          <xdr:cNvGrpSpPr/>
        </xdr:nvGrpSpPr>
        <xdr:grpSpPr>
          <a:xfrm>
            <a:off x="2455187" y="4094483"/>
            <a:ext cx="95504" cy="115531"/>
            <a:chOff x="2455187" y="4094483"/>
            <a:chExt cx="95504" cy="115531"/>
          </a:xfrm>
        </xdr:grpSpPr>
        <xdr:sp macro="PrevMonth" textlink="">
          <xdr:nvSpPr>
            <xdr:cNvPr id="71" name="PrevRec" hidden="1">
              <a:extLst>
                <a:ext uri="{FF2B5EF4-FFF2-40B4-BE49-F238E27FC236}">
                  <a16:creationId xmlns:a16="http://schemas.microsoft.com/office/drawing/2014/main" id="{E0DB3571-F1ED-1E19-FCE8-20B54C7ECFF6}"/>
                </a:ext>
              </a:extLst>
            </xdr:cNvPr>
            <xdr:cNvSpPr/>
          </xdr:nvSpPr>
          <xdr:spPr>
            <a:xfrm>
              <a:off x="2455187" y="4094483"/>
              <a:ext cx="95504" cy="115531"/>
            </a:xfrm>
            <a:prstGeom prst="roundRect">
              <a:avLst/>
            </a:prstGeom>
            <a:solidFill>
              <a:srgbClr val="00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  <xdr:sp macro="PrevMonth" textlink="">
          <xdr:nvSpPr>
            <xdr:cNvPr id="72" name="PrevTri" hidden="1">
              <a:extLst>
                <a:ext uri="{FF2B5EF4-FFF2-40B4-BE49-F238E27FC236}">
                  <a16:creationId xmlns:a16="http://schemas.microsoft.com/office/drawing/2014/main" id="{87570584-916F-92D9-05E9-0535C949B297}"/>
                </a:ext>
              </a:extLst>
            </xdr:cNvPr>
            <xdr:cNvSpPr/>
          </xdr:nvSpPr>
          <xdr:spPr>
            <a:xfrm rot="16200000">
              <a:off x="2459265" y="4132284"/>
              <a:ext cx="75153" cy="37293"/>
            </a:xfrm>
            <a:prstGeom prst="triangle">
              <a:avLst/>
            </a:prstGeom>
            <a:solidFill>
              <a:sysClr val="window" lastClr="FFFFFF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</xdr:grpSp>
      <xdr:grpSp>
        <xdr:nvGrpSpPr>
          <xdr:cNvPr id="3" name="NextMonth" hidden="1">
            <a:extLst>
              <a:ext uri="{FF2B5EF4-FFF2-40B4-BE49-F238E27FC236}">
                <a16:creationId xmlns:a16="http://schemas.microsoft.com/office/drawing/2014/main" id="{9DD71986-FF6C-982C-A7D1-670FFE8F8E07}"/>
              </a:ext>
            </a:extLst>
          </xdr:cNvPr>
          <xdr:cNvGrpSpPr/>
        </xdr:nvGrpSpPr>
        <xdr:grpSpPr>
          <a:xfrm>
            <a:off x="4133259" y="4094483"/>
            <a:ext cx="114590" cy="115531"/>
            <a:chOff x="4133259" y="4094483"/>
            <a:chExt cx="114590" cy="115531"/>
          </a:xfrm>
        </xdr:grpSpPr>
        <xdr:sp macro="NextMonth" textlink="">
          <xdr:nvSpPr>
            <xdr:cNvPr id="69" name="NextRec" hidden="1">
              <a:extLst>
                <a:ext uri="{FF2B5EF4-FFF2-40B4-BE49-F238E27FC236}">
                  <a16:creationId xmlns:a16="http://schemas.microsoft.com/office/drawing/2014/main" id="{261FDA1A-1A07-57E4-54B7-F80BB0B90191}"/>
                </a:ext>
              </a:extLst>
            </xdr:cNvPr>
            <xdr:cNvSpPr/>
          </xdr:nvSpPr>
          <xdr:spPr>
            <a:xfrm>
              <a:off x="4133259" y="4094483"/>
              <a:ext cx="114590" cy="115531"/>
            </a:xfrm>
            <a:prstGeom prst="roundRect">
              <a:avLst/>
            </a:prstGeom>
            <a:solidFill>
              <a:srgbClr val="00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  <xdr:sp macro="NextMonth" textlink="">
          <xdr:nvSpPr>
            <xdr:cNvPr id="70" name="NextTri" hidden="1">
              <a:extLst>
                <a:ext uri="{FF2B5EF4-FFF2-40B4-BE49-F238E27FC236}">
                  <a16:creationId xmlns:a16="http://schemas.microsoft.com/office/drawing/2014/main" id="{C403F553-4E32-5BE4-E3F7-D27E243B8B1E}"/>
                </a:ext>
              </a:extLst>
            </xdr:cNvPr>
            <xdr:cNvSpPr/>
          </xdr:nvSpPr>
          <xdr:spPr>
            <a:xfrm rot="5400000">
              <a:off x="4148159" y="4099958"/>
              <a:ext cx="75153" cy="101936"/>
            </a:xfrm>
            <a:prstGeom prst="triangle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</xdr:grpSp>
      <xdr:sp macro="DayBtn40" textlink="CalPopUp!$F$6">
        <xdr:nvSpPr>
          <xdr:cNvPr id="62" name="40Day" hidden="1">
            <a:extLst>
              <a:ext uri="{FF2B5EF4-FFF2-40B4-BE49-F238E27FC236}">
                <a16:creationId xmlns:a16="http://schemas.microsoft.com/office/drawing/2014/main" id="{150B82C9-5A57-FD51-254B-45735C45648A}"/>
              </a:ext>
            </a:extLst>
          </xdr:cNvPr>
          <xdr:cNvSpPr/>
        </xdr:nvSpPr>
        <xdr:spPr>
          <a:xfrm>
            <a:off x="3464138" y="5428803"/>
            <a:ext cx="271305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244C138-56C0-4A3B-AFEF-FD58FCAB08E0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41" textlink="CalPopUp!$G$6">
        <xdr:nvSpPr>
          <xdr:cNvPr id="63" name="41Day" hidden="1">
            <a:extLst>
              <a:ext uri="{FF2B5EF4-FFF2-40B4-BE49-F238E27FC236}">
                <a16:creationId xmlns:a16="http://schemas.microsoft.com/office/drawing/2014/main" id="{E1FE30FC-3AA0-F4D2-29CB-A0770650736F}"/>
              </a:ext>
            </a:extLst>
          </xdr:cNvPr>
          <xdr:cNvSpPr/>
        </xdr:nvSpPr>
        <xdr:spPr>
          <a:xfrm>
            <a:off x="3736832" y="5428803"/>
            <a:ext cx="265997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C386256-932D-4E7C-88B7-7CADB8C70474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9" textlink="CalPopUp!$E$6">
        <xdr:nvSpPr>
          <xdr:cNvPr id="64" name="39Day" hidden="1">
            <a:extLst>
              <a:ext uri="{FF2B5EF4-FFF2-40B4-BE49-F238E27FC236}">
                <a16:creationId xmlns:a16="http://schemas.microsoft.com/office/drawing/2014/main" id="{5E52ED96-ED04-F397-583D-1E2B7E760A86}"/>
              </a:ext>
            </a:extLst>
          </xdr:cNvPr>
          <xdr:cNvSpPr/>
        </xdr:nvSpPr>
        <xdr:spPr>
          <a:xfrm>
            <a:off x="3198696" y="5428803"/>
            <a:ext cx="269135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86AC7BF8-21F4-4F6B-B1AC-6523410322CE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8" textlink="CalPopUp!$D$6">
        <xdr:nvSpPr>
          <xdr:cNvPr id="65" name="38Day" hidden="1">
            <a:extLst>
              <a:ext uri="{FF2B5EF4-FFF2-40B4-BE49-F238E27FC236}">
                <a16:creationId xmlns:a16="http://schemas.microsoft.com/office/drawing/2014/main" id="{9A5C235E-131A-3504-9CE8-54061F061CE2}"/>
              </a:ext>
            </a:extLst>
          </xdr:cNvPr>
          <xdr:cNvSpPr/>
        </xdr:nvSpPr>
        <xdr:spPr>
          <a:xfrm>
            <a:off x="2930746" y="5428803"/>
            <a:ext cx="271085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B88B02DC-9E69-450A-94E3-06E0AE2352FD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42" textlink="CalPopUp!$H$6">
        <xdr:nvSpPr>
          <xdr:cNvPr id="66" name="42Day" hidden="1">
            <a:extLst>
              <a:ext uri="{FF2B5EF4-FFF2-40B4-BE49-F238E27FC236}">
                <a16:creationId xmlns:a16="http://schemas.microsoft.com/office/drawing/2014/main" id="{0E812B06-B74B-F2AD-9D8D-775C436B1AEC}"/>
              </a:ext>
            </a:extLst>
          </xdr:cNvPr>
          <xdr:cNvSpPr/>
        </xdr:nvSpPr>
        <xdr:spPr>
          <a:xfrm>
            <a:off x="4003630" y="5428803"/>
            <a:ext cx="283398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56AC9E4-33BB-43AB-BB19-40A975E6091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7" textlink="CalPopUp!$C$6">
        <xdr:nvSpPr>
          <xdr:cNvPr id="67" name="37Day" hidden="1">
            <a:extLst>
              <a:ext uri="{FF2B5EF4-FFF2-40B4-BE49-F238E27FC236}">
                <a16:creationId xmlns:a16="http://schemas.microsoft.com/office/drawing/2014/main" id="{0FE79CC5-153C-B593-A7E1-277D8CC43B18}"/>
              </a:ext>
            </a:extLst>
          </xdr:cNvPr>
          <xdr:cNvSpPr/>
        </xdr:nvSpPr>
        <xdr:spPr>
          <a:xfrm>
            <a:off x="2665679" y="5428803"/>
            <a:ext cx="265956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868DB8B0-7FC7-4BBD-BD03-B6F174DC902C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6" textlink="CalPopUp!$B$6">
        <xdr:nvSpPr>
          <xdr:cNvPr id="68" name="36Day" hidden="1">
            <a:extLst>
              <a:ext uri="{FF2B5EF4-FFF2-40B4-BE49-F238E27FC236}">
                <a16:creationId xmlns:a16="http://schemas.microsoft.com/office/drawing/2014/main" id="{4D1C5EFD-696F-A95C-4319-C54332062CD0}"/>
              </a:ext>
            </a:extLst>
          </xdr:cNvPr>
          <xdr:cNvSpPr/>
        </xdr:nvSpPr>
        <xdr:spPr>
          <a:xfrm>
            <a:off x="2399180" y="5428803"/>
            <a:ext cx="266829" cy="18891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B29C1FBA-D465-4464-8EE5-3C0CEDB3E7D1}" type="TxLink">
              <a:rPr lang="en-US" sz="1100" b="0" i="0" u="none" strike="noStrike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287057</xdr:colOff>
      <xdr:row>12</xdr:row>
      <xdr:rowOff>44699</xdr:rowOff>
    </xdr:to>
    <xdr:grpSp>
      <xdr:nvGrpSpPr>
        <xdr:cNvPr id="2" name="Calendar">
          <a:extLst>
            <a:ext uri="{FF2B5EF4-FFF2-40B4-BE49-F238E27FC236}">
              <a16:creationId xmlns:a16="http://schemas.microsoft.com/office/drawing/2014/main" id="{470C37FF-EB8C-4087-A829-DE61625E9A35}"/>
            </a:ext>
          </a:extLst>
        </xdr:cNvPr>
        <xdr:cNvGrpSpPr/>
      </xdr:nvGrpSpPr>
      <xdr:grpSpPr>
        <a:xfrm>
          <a:off x="0" y="0"/>
          <a:ext cx="2115857" cy="2216399"/>
          <a:chOff x="1581150" y="1676400"/>
          <a:chExt cx="2066925" cy="2253191"/>
        </a:xfrm>
      </xdr:grpSpPr>
      <xdr:sp macro="" textlink="">
        <xdr:nvSpPr>
          <xdr:cNvPr id="3" name="Settings" hidden="1">
            <a:extLst>
              <a:ext uri="{FF2B5EF4-FFF2-40B4-BE49-F238E27FC236}">
                <a16:creationId xmlns:a16="http://schemas.microsoft.com/office/drawing/2014/main" id="{4981BF9B-8E5D-E6B5-703D-C9B49302B4B9}"/>
              </a:ext>
            </a:extLst>
          </xdr:cNvPr>
          <xdr:cNvSpPr/>
        </xdr:nvSpPr>
        <xdr:spPr>
          <a:xfrm>
            <a:off x="1583013" y="3690905"/>
            <a:ext cx="2065062" cy="238686"/>
          </a:xfrm>
          <a:prstGeom prst="rect">
            <a:avLst/>
          </a:prstGeom>
          <a:solidFill>
            <a:srgbClr val="D7E4BC"/>
          </a:solidFill>
          <a:ln w="635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4" name="CalBack">
            <a:extLst>
              <a:ext uri="{FF2B5EF4-FFF2-40B4-BE49-F238E27FC236}">
                <a16:creationId xmlns:a16="http://schemas.microsoft.com/office/drawing/2014/main" id="{BA814FF1-C974-8C5E-AD51-980CE5DD8429}"/>
              </a:ext>
            </a:extLst>
          </xdr:cNvPr>
          <xdr:cNvSpPr/>
        </xdr:nvSpPr>
        <xdr:spPr>
          <a:xfrm>
            <a:off x="1581150" y="1676400"/>
            <a:ext cx="2065062" cy="2004959"/>
          </a:xfrm>
          <a:prstGeom prst="rect">
            <a:avLst/>
          </a:prstGeom>
          <a:solidFill>
            <a:srgbClr val="D7E4BC"/>
          </a:solidFill>
          <a:ln w="635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5" name="MonthYear">
            <a:extLst>
              <a:ext uri="{FF2B5EF4-FFF2-40B4-BE49-F238E27FC236}">
                <a16:creationId xmlns:a16="http://schemas.microsoft.com/office/drawing/2014/main" id="{DAD777D1-410A-E834-9370-FCBEB9B9D3C5}"/>
              </a:ext>
            </a:extLst>
          </xdr:cNvPr>
          <xdr:cNvSpPr txBox="1"/>
        </xdr:nvSpPr>
        <xdr:spPr>
          <a:xfrm>
            <a:off x="1864802" y="1877377"/>
            <a:ext cx="1500761" cy="19094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lIns="0" tIns="0" rIns="0" bIns="0" rtlCol="0" anchor="t"/>
          <a:lstStyle/>
          <a:p>
            <a:pPr algn="ctr"/>
            <a:fld id="{F414575F-1B4F-4444-AF76-DFA1274E5CF0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December 2018</a:t>
            </a:fld>
            <a:endParaRPr lang="en-US" sz="1100" b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" textlink="">
        <xdr:nvSpPr>
          <xdr:cNvPr id="6" name="CalBorder">
            <a:extLst>
              <a:ext uri="{FF2B5EF4-FFF2-40B4-BE49-F238E27FC236}">
                <a16:creationId xmlns:a16="http://schemas.microsoft.com/office/drawing/2014/main" id="{9968DF7F-4CBF-9DA5-D7E2-2A88659EAE9A}"/>
              </a:ext>
            </a:extLst>
          </xdr:cNvPr>
          <xdr:cNvSpPr/>
        </xdr:nvSpPr>
        <xdr:spPr>
          <a:xfrm>
            <a:off x="1685574" y="1847951"/>
            <a:ext cx="1859215" cy="1636280"/>
          </a:xfrm>
          <a:prstGeom prst="rect">
            <a:avLst/>
          </a:prstGeom>
          <a:no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DayBtn1" textlink="">
        <xdr:nvSpPr>
          <xdr:cNvPr id="7" name="1Day">
            <a:extLst>
              <a:ext uri="{FF2B5EF4-FFF2-40B4-BE49-F238E27FC236}">
                <a16:creationId xmlns:a16="http://schemas.microsoft.com/office/drawing/2014/main" id="{F495B5CF-B5D7-2992-652E-5DC05C63D3B7}"/>
              </a:ext>
            </a:extLst>
          </xdr:cNvPr>
          <xdr:cNvSpPr/>
        </xdr:nvSpPr>
        <xdr:spPr>
          <a:xfrm>
            <a:off x="1700725" y="2278845"/>
            <a:ext cx="25465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15D48B2-976D-41DA-B44D-DAC0F1CAB4A1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" textlink="">
        <xdr:nvSpPr>
          <xdr:cNvPr id="8" name="3Day">
            <a:extLst>
              <a:ext uri="{FF2B5EF4-FFF2-40B4-BE49-F238E27FC236}">
                <a16:creationId xmlns:a16="http://schemas.microsoft.com/office/drawing/2014/main" id="{05CB142A-4C69-DFE4-E4F7-986905AB89A9}"/>
              </a:ext>
            </a:extLst>
          </xdr:cNvPr>
          <xdr:cNvSpPr/>
        </xdr:nvSpPr>
        <xdr:spPr>
          <a:xfrm>
            <a:off x="2223502" y="2278845"/>
            <a:ext cx="255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2DCC3A55-0634-4923-9F66-8303C49B7CFA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4" textlink="">
        <xdr:nvSpPr>
          <xdr:cNvPr id="9" name="14Day">
            <a:extLst>
              <a:ext uri="{FF2B5EF4-FFF2-40B4-BE49-F238E27FC236}">
                <a16:creationId xmlns:a16="http://schemas.microsoft.com/office/drawing/2014/main" id="{651C2060-3C16-E653-5DC8-40C9B61C0129}"/>
              </a:ext>
            </a:extLst>
          </xdr:cNvPr>
          <xdr:cNvSpPr/>
        </xdr:nvSpPr>
        <xdr:spPr>
          <a:xfrm>
            <a:off x="3267919" y="2476279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FD8D1F81-F937-4E11-97F2-1E0BCD3A1A40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8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7" textlink="">
        <xdr:nvSpPr>
          <xdr:cNvPr id="10" name="7Day">
            <a:extLst>
              <a:ext uri="{FF2B5EF4-FFF2-40B4-BE49-F238E27FC236}">
                <a16:creationId xmlns:a16="http://schemas.microsoft.com/office/drawing/2014/main" id="{52110162-C6A4-4BC1-03BC-A32904EDC701}"/>
              </a:ext>
            </a:extLst>
          </xdr:cNvPr>
          <xdr:cNvSpPr/>
        </xdr:nvSpPr>
        <xdr:spPr>
          <a:xfrm>
            <a:off x="3267919" y="2278845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65376C1-6F0B-46F7-B80E-77B7F45E7160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4" textlink="">
        <xdr:nvSpPr>
          <xdr:cNvPr id="11" name="4Day">
            <a:extLst>
              <a:ext uri="{FF2B5EF4-FFF2-40B4-BE49-F238E27FC236}">
                <a16:creationId xmlns:a16="http://schemas.microsoft.com/office/drawing/2014/main" id="{A69B30A2-C53D-9BCB-D5B3-CD220846A086}"/>
              </a:ext>
            </a:extLst>
          </xdr:cNvPr>
          <xdr:cNvSpPr/>
        </xdr:nvSpPr>
        <xdr:spPr>
          <a:xfrm>
            <a:off x="2485468" y="2278845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6BCBD4C-B427-4519-8741-1DFFE17F4905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" textlink="">
        <xdr:nvSpPr>
          <xdr:cNvPr id="12" name="2Day">
            <a:extLst>
              <a:ext uri="{FF2B5EF4-FFF2-40B4-BE49-F238E27FC236}">
                <a16:creationId xmlns:a16="http://schemas.microsoft.com/office/drawing/2014/main" id="{986C3D94-409C-883C-7124-DCC42CBEB874}"/>
              </a:ext>
            </a:extLst>
          </xdr:cNvPr>
          <xdr:cNvSpPr/>
        </xdr:nvSpPr>
        <xdr:spPr>
          <a:xfrm>
            <a:off x="1961266" y="2278845"/>
            <a:ext cx="25380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3B6FC25A-3790-460D-B7F7-8BE376E48AD1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5" textlink="">
        <xdr:nvSpPr>
          <xdr:cNvPr id="13" name="5Day">
            <a:extLst>
              <a:ext uri="{FF2B5EF4-FFF2-40B4-BE49-F238E27FC236}">
                <a16:creationId xmlns:a16="http://schemas.microsoft.com/office/drawing/2014/main" id="{EA81938A-FB9E-22BE-DEDD-F2A8BE99240A}"/>
              </a:ext>
            </a:extLst>
          </xdr:cNvPr>
          <xdr:cNvSpPr/>
        </xdr:nvSpPr>
        <xdr:spPr>
          <a:xfrm>
            <a:off x="2743463" y="2278845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462142E1-2A98-4412-ADA1-6A9E79556DE7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8" textlink="">
        <xdr:nvSpPr>
          <xdr:cNvPr id="14" name="8Day">
            <a:extLst>
              <a:ext uri="{FF2B5EF4-FFF2-40B4-BE49-F238E27FC236}">
                <a16:creationId xmlns:a16="http://schemas.microsoft.com/office/drawing/2014/main" id="{AF5A116F-C965-04CF-D43D-F66BB0FABB0E}"/>
              </a:ext>
            </a:extLst>
          </xdr:cNvPr>
          <xdr:cNvSpPr/>
        </xdr:nvSpPr>
        <xdr:spPr>
          <a:xfrm>
            <a:off x="1700725" y="2476279"/>
            <a:ext cx="25465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5F3938F-FEA8-4E20-A9C5-437608DB21F2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0" textlink="">
        <xdr:nvSpPr>
          <xdr:cNvPr id="15" name="10Day">
            <a:extLst>
              <a:ext uri="{FF2B5EF4-FFF2-40B4-BE49-F238E27FC236}">
                <a16:creationId xmlns:a16="http://schemas.microsoft.com/office/drawing/2014/main" id="{6FABEA5F-2ED3-AB46-B8A4-974DC00905C8}"/>
              </a:ext>
            </a:extLst>
          </xdr:cNvPr>
          <xdr:cNvSpPr/>
        </xdr:nvSpPr>
        <xdr:spPr>
          <a:xfrm>
            <a:off x="2223502" y="2476279"/>
            <a:ext cx="255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8A93505B-E706-433D-B983-8DB57EC5900D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4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6" textlink="">
        <xdr:nvSpPr>
          <xdr:cNvPr id="16" name="6Day">
            <a:extLst>
              <a:ext uri="{FF2B5EF4-FFF2-40B4-BE49-F238E27FC236}">
                <a16:creationId xmlns:a16="http://schemas.microsoft.com/office/drawing/2014/main" id="{CFE24716-68F8-9B37-14A2-94CC692241B5}"/>
              </a:ext>
            </a:extLst>
          </xdr:cNvPr>
          <xdr:cNvSpPr/>
        </xdr:nvSpPr>
        <xdr:spPr>
          <a:xfrm>
            <a:off x="3007156" y="2278845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A0D7EB38-4A7E-4ABE-A944-2B60CEF57A45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3" textlink="">
        <xdr:nvSpPr>
          <xdr:cNvPr id="17" name="13Day">
            <a:extLst>
              <a:ext uri="{FF2B5EF4-FFF2-40B4-BE49-F238E27FC236}">
                <a16:creationId xmlns:a16="http://schemas.microsoft.com/office/drawing/2014/main" id="{9D83EF53-ACD6-CDD4-E15E-320AF1A66888}"/>
              </a:ext>
            </a:extLst>
          </xdr:cNvPr>
          <xdr:cNvSpPr/>
        </xdr:nvSpPr>
        <xdr:spPr>
          <a:xfrm>
            <a:off x="3007156" y="2476279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05D0EAC6-F084-4584-8174-3CF44065ACD6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7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1" textlink="">
        <xdr:nvSpPr>
          <xdr:cNvPr id="18" name="11Day">
            <a:extLst>
              <a:ext uri="{FF2B5EF4-FFF2-40B4-BE49-F238E27FC236}">
                <a16:creationId xmlns:a16="http://schemas.microsoft.com/office/drawing/2014/main" id="{72E1E06E-719D-9F53-6AE6-9E4D5AB539E0}"/>
              </a:ext>
            </a:extLst>
          </xdr:cNvPr>
          <xdr:cNvSpPr/>
        </xdr:nvSpPr>
        <xdr:spPr>
          <a:xfrm>
            <a:off x="2485468" y="2476279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E6CD927F-537F-433B-9BB8-89C66DF6E340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5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9" textlink="">
        <xdr:nvSpPr>
          <xdr:cNvPr id="19" name="9Day">
            <a:extLst>
              <a:ext uri="{FF2B5EF4-FFF2-40B4-BE49-F238E27FC236}">
                <a16:creationId xmlns:a16="http://schemas.microsoft.com/office/drawing/2014/main" id="{EE9FD68A-8646-858A-45C8-781AB844F05D}"/>
              </a:ext>
            </a:extLst>
          </xdr:cNvPr>
          <xdr:cNvSpPr/>
        </xdr:nvSpPr>
        <xdr:spPr>
          <a:xfrm>
            <a:off x="1961266" y="2476279"/>
            <a:ext cx="25380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B1CB0BD-8108-4F0B-AC07-F0A0BB80923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3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2" textlink="">
        <xdr:nvSpPr>
          <xdr:cNvPr id="20" name="12Day">
            <a:extLst>
              <a:ext uri="{FF2B5EF4-FFF2-40B4-BE49-F238E27FC236}">
                <a16:creationId xmlns:a16="http://schemas.microsoft.com/office/drawing/2014/main" id="{43939FC1-4E9B-D314-DE36-0EDE8B3D4A1D}"/>
              </a:ext>
            </a:extLst>
          </xdr:cNvPr>
          <xdr:cNvSpPr/>
        </xdr:nvSpPr>
        <xdr:spPr>
          <a:xfrm>
            <a:off x="2743463" y="2476279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D2EEC2D1-BD14-4F55-A2E5-2879E4F7051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6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5" textlink="">
        <xdr:nvSpPr>
          <xdr:cNvPr id="21" name="15Day">
            <a:extLst>
              <a:ext uri="{FF2B5EF4-FFF2-40B4-BE49-F238E27FC236}">
                <a16:creationId xmlns:a16="http://schemas.microsoft.com/office/drawing/2014/main" id="{40A306DD-1446-3B5E-2834-C9C3E70F925D}"/>
              </a:ext>
            </a:extLst>
          </xdr:cNvPr>
          <xdr:cNvSpPr/>
        </xdr:nvSpPr>
        <xdr:spPr>
          <a:xfrm>
            <a:off x="1700725" y="2673807"/>
            <a:ext cx="25465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1BBFC513-89CA-453A-B7A0-D0AA4CD3939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9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7" textlink="">
        <xdr:nvSpPr>
          <xdr:cNvPr id="22" name="17Day">
            <a:extLst>
              <a:ext uri="{FF2B5EF4-FFF2-40B4-BE49-F238E27FC236}">
                <a16:creationId xmlns:a16="http://schemas.microsoft.com/office/drawing/2014/main" id="{E97E2F0D-7B34-17F5-EDD4-4AC8E437EC8D}"/>
              </a:ext>
            </a:extLst>
          </xdr:cNvPr>
          <xdr:cNvSpPr/>
        </xdr:nvSpPr>
        <xdr:spPr>
          <a:xfrm>
            <a:off x="2223502" y="2673807"/>
            <a:ext cx="255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3B2D41F-6BCC-4154-881A-6D67F1F4659E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11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0" textlink="">
        <xdr:nvSpPr>
          <xdr:cNvPr id="23" name="20Day">
            <a:extLst>
              <a:ext uri="{FF2B5EF4-FFF2-40B4-BE49-F238E27FC236}">
                <a16:creationId xmlns:a16="http://schemas.microsoft.com/office/drawing/2014/main" id="{0B9DAA59-D4F9-1FC3-1C19-A46E71A8FD59}"/>
              </a:ext>
            </a:extLst>
          </xdr:cNvPr>
          <xdr:cNvSpPr/>
        </xdr:nvSpPr>
        <xdr:spPr>
          <a:xfrm>
            <a:off x="3007156" y="2673807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AD79051F-54B2-4FFB-B9EB-7FC5FDA6C92A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14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1" textlink="">
        <xdr:nvSpPr>
          <xdr:cNvPr id="24" name="21Day">
            <a:extLst>
              <a:ext uri="{FF2B5EF4-FFF2-40B4-BE49-F238E27FC236}">
                <a16:creationId xmlns:a16="http://schemas.microsoft.com/office/drawing/2014/main" id="{C1EDA083-B86C-9E8D-9608-8F80B131EB78}"/>
              </a:ext>
            </a:extLst>
          </xdr:cNvPr>
          <xdr:cNvSpPr/>
        </xdr:nvSpPr>
        <xdr:spPr>
          <a:xfrm>
            <a:off x="3267919" y="2673807"/>
            <a:ext cx="259221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D0C46B46-080D-41C6-8B9E-2734FA43F39F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15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8" textlink="">
        <xdr:nvSpPr>
          <xdr:cNvPr id="25" name="18Day">
            <a:extLst>
              <a:ext uri="{FF2B5EF4-FFF2-40B4-BE49-F238E27FC236}">
                <a16:creationId xmlns:a16="http://schemas.microsoft.com/office/drawing/2014/main" id="{1C9C5959-CF9B-99E5-A418-4E07E873D2CB}"/>
              </a:ext>
            </a:extLst>
          </xdr:cNvPr>
          <xdr:cNvSpPr/>
        </xdr:nvSpPr>
        <xdr:spPr>
          <a:xfrm>
            <a:off x="2485468" y="2673807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2A59C1B2-F7DF-446E-8B67-5223981C4C03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12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6" textlink="">
        <xdr:nvSpPr>
          <xdr:cNvPr id="26" name="16Day">
            <a:extLst>
              <a:ext uri="{FF2B5EF4-FFF2-40B4-BE49-F238E27FC236}">
                <a16:creationId xmlns:a16="http://schemas.microsoft.com/office/drawing/2014/main" id="{793342A2-901D-8484-D614-77017D93554B}"/>
              </a:ext>
            </a:extLst>
          </xdr:cNvPr>
          <xdr:cNvSpPr/>
        </xdr:nvSpPr>
        <xdr:spPr>
          <a:xfrm>
            <a:off x="1961266" y="2673807"/>
            <a:ext cx="25380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9E3A381-01AD-4506-96DD-316FD6ED9F3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10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19" textlink="">
        <xdr:nvSpPr>
          <xdr:cNvPr id="27" name="19Day">
            <a:extLst>
              <a:ext uri="{FF2B5EF4-FFF2-40B4-BE49-F238E27FC236}">
                <a16:creationId xmlns:a16="http://schemas.microsoft.com/office/drawing/2014/main" id="{3FF96444-354D-ADE0-34AE-60A9467BD177}"/>
              </a:ext>
            </a:extLst>
          </xdr:cNvPr>
          <xdr:cNvSpPr/>
        </xdr:nvSpPr>
        <xdr:spPr>
          <a:xfrm>
            <a:off x="2743463" y="2673807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7332587F-59BC-44E0-A772-87C192533B91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13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2" textlink="">
        <xdr:nvSpPr>
          <xdr:cNvPr id="28" name="22Day">
            <a:extLst>
              <a:ext uri="{FF2B5EF4-FFF2-40B4-BE49-F238E27FC236}">
                <a16:creationId xmlns:a16="http://schemas.microsoft.com/office/drawing/2014/main" id="{CC4CAD66-7637-791D-C449-FEF26A80BCC2}"/>
              </a:ext>
            </a:extLst>
          </xdr:cNvPr>
          <xdr:cNvSpPr/>
        </xdr:nvSpPr>
        <xdr:spPr>
          <a:xfrm>
            <a:off x="1700725" y="2871573"/>
            <a:ext cx="25465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D7BC3AF4-B318-44D8-AE62-566B85AD8174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16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4" textlink="">
        <xdr:nvSpPr>
          <xdr:cNvPr id="29" name="24Day">
            <a:extLst>
              <a:ext uri="{FF2B5EF4-FFF2-40B4-BE49-F238E27FC236}">
                <a16:creationId xmlns:a16="http://schemas.microsoft.com/office/drawing/2014/main" id="{04F00028-0019-16FD-EE38-AAEFDF9FEBDE}"/>
              </a:ext>
            </a:extLst>
          </xdr:cNvPr>
          <xdr:cNvSpPr/>
        </xdr:nvSpPr>
        <xdr:spPr>
          <a:xfrm>
            <a:off x="2223502" y="2871573"/>
            <a:ext cx="255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FFA14894-3F00-44C6-B012-52C44CE7FA1A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18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6" textlink="">
        <xdr:nvSpPr>
          <xdr:cNvPr id="30" name="26Day">
            <a:extLst>
              <a:ext uri="{FF2B5EF4-FFF2-40B4-BE49-F238E27FC236}">
                <a16:creationId xmlns:a16="http://schemas.microsoft.com/office/drawing/2014/main" id="{DF1E2953-D8CD-3E8A-BDAE-FC36E99F5F74}"/>
              </a:ext>
            </a:extLst>
          </xdr:cNvPr>
          <xdr:cNvSpPr/>
        </xdr:nvSpPr>
        <xdr:spPr>
          <a:xfrm>
            <a:off x="2743463" y="2871573"/>
            <a:ext cx="259221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8DA9C4CC-DDA6-4DBF-BE0E-96503078C28E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20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7" textlink="">
        <xdr:nvSpPr>
          <xdr:cNvPr id="31" name="27Day">
            <a:extLst>
              <a:ext uri="{FF2B5EF4-FFF2-40B4-BE49-F238E27FC236}">
                <a16:creationId xmlns:a16="http://schemas.microsoft.com/office/drawing/2014/main" id="{1C569DCA-8A7D-E64B-A038-6C1E0F934718}"/>
              </a:ext>
            </a:extLst>
          </xdr:cNvPr>
          <xdr:cNvSpPr/>
        </xdr:nvSpPr>
        <xdr:spPr>
          <a:xfrm>
            <a:off x="3007156" y="2871573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404B7B7-E49D-4930-A2C5-85A2ACE56EBD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21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5" textlink="">
        <xdr:nvSpPr>
          <xdr:cNvPr id="32" name="25Day">
            <a:extLst>
              <a:ext uri="{FF2B5EF4-FFF2-40B4-BE49-F238E27FC236}">
                <a16:creationId xmlns:a16="http://schemas.microsoft.com/office/drawing/2014/main" id="{444141DD-1C92-DAC1-8D22-C40E9A0B7F32}"/>
              </a:ext>
            </a:extLst>
          </xdr:cNvPr>
          <xdr:cNvSpPr/>
        </xdr:nvSpPr>
        <xdr:spPr>
          <a:xfrm>
            <a:off x="2485468" y="2871573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B56F7B4C-77F8-4EEB-BF97-9152D391B6EA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19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3" textlink="">
        <xdr:nvSpPr>
          <xdr:cNvPr id="33" name="23Day">
            <a:extLst>
              <a:ext uri="{FF2B5EF4-FFF2-40B4-BE49-F238E27FC236}">
                <a16:creationId xmlns:a16="http://schemas.microsoft.com/office/drawing/2014/main" id="{8A16E81F-E7C0-B7F2-ABA3-013F1D4B6B28}"/>
              </a:ext>
            </a:extLst>
          </xdr:cNvPr>
          <xdr:cNvSpPr/>
        </xdr:nvSpPr>
        <xdr:spPr>
          <a:xfrm>
            <a:off x="1961266" y="2871573"/>
            <a:ext cx="25380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F59B26E8-0D21-415B-BD06-5CA3C25B3F26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17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8" textlink="">
        <xdr:nvSpPr>
          <xdr:cNvPr id="34" name="28Day">
            <a:extLst>
              <a:ext uri="{FF2B5EF4-FFF2-40B4-BE49-F238E27FC236}">
                <a16:creationId xmlns:a16="http://schemas.microsoft.com/office/drawing/2014/main" id="{591E9BE9-7237-D29C-C17E-06D93A3A9343}"/>
              </a:ext>
            </a:extLst>
          </xdr:cNvPr>
          <xdr:cNvSpPr/>
        </xdr:nvSpPr>
        <xdr:spPr>
          <a:xfrm>
            <a:off x="3267919" y="2871573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6377574-C3D1-4E80-9A3B-30ABC06B7161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22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29" textlink="">
        <xdr:nvSpPr>
          <xdr:cNvPr id="35" name="29Day">
            <a:extLst>
              <a:ext uri="{FF2B5EF4-FFF2-40B4-BE49-F238E27FC236}">
                <a16:creationId xmlns:a16="http://schemas.microsoft.com/office/drawing/2014/main" id="{51CD475A-9652-48F6-8A48-32BDB525894A}"/>
              </a:ext>
            </a:extLst>
          </xdr:cNvPr>
          <xdr:cNvSpPr/>
        </xdr:nvSpPr>
        <xdr:spPr>
          <a:xfrm>
            <a:off x="1700725" y="3070318"/>
            <a:ext cx="25465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7636C24D-5DA4-4BE8-9C09-35A6FB7F070A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23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1" textlink="">
        <xdr:nvSpPr>
          <xdr:cNvPr id="36" name="31Day">
            <a:extLst>
              <a:ext uri="{FF2B5EF4-FFF2-40B4-BE49-F238E27FC236}">
                <a16:creationId xmlns:a16="http://schemas.microsoft.com/office/drawing/2014/main" id="{3D61498C-514F-89ED-969B-886832B5D82C}"/>
              </a:ext>
            </a:extLst>
          </xdr:cNvPr>
          <xdr:cNvSpPr/>
        </xdr:nvSpPr>
        <xdr:spPr>
          <a:xfrm>
            <a:off x="2223502" y="3070318"/>
            <a:ext cx="255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95BC4F35-17B6-4D33-A8A3-275A040DDA65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25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4" textlink="">
        <xdr:nvSpPr>
          <xdr:cNvPr id="37" name="34Day">
            <a:extLst>
              <a:ext uri="{FF2B5EF4-FFF2-40B4-BE49-F238E27FC236}">
                <a16:creationId xmlns:a16="http://schemas.microsoft.com/office/drawing/2014/main" id="{67E13AF2-3E9A-439E-EF57-69AF2547F807}"/>
              </a:ext>
            </a:extLst>
          </xdr:cNvPr>
          <xdr:cNvSpPr/>
        </xdr:nvSpPr>
        <xdr:spPr>
          <a:xfrm>
            <a:off x="3008655" y="3070318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DA32A58-C1F9-4087-A0D3-18034E0DC13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28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5" textlink="">
        <xdr:nvSpPr>
          <xdr:cNvPr id="38" name="35Day">
            <a:extLst>
              <a:ext uri="{FF2B5EF4-FFF2-40B4-BE49-F238E27FC236}">
                <a16:creationId xmlns:a16="http://schemas.microsoft.com/office/drawing/2014/main" id="{888206B2-531F-222E-26E8-97C5162A8F30}"/>
              </a:ext>
            </a:extLst>
          </xdr:cNvPr>
          <xdr:cNvSpPr/>
        </xdr:nvSpPr>
        <xdr:spPr>
          <a:xfrm>
            <a:off x="3269418" y="3070318"/>
            <a:ext cx="259221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AF1BF9DD-8245-4154-A104-97F35936F3CD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29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9" name="32Day">
            <a:extLst>
              <a:ext uri="{FF2B5EF4-FFF2-40B4-BE49-F238E27FC236}">
                <a16:creationId xmlns:a16="http://schemas.microsoft.com/office/drawing/2014/main" id="{31A16C6B-9FEB-48F9-DB6B-6EAFEC46479F}"/>
              </a:ext>
            </a:extLst>
          </xdr:cNvPr>
          <xdr:cNvSpPr/>
        </xdr:nvSpPr>
        <xdr:spPr>
          <a:xfrm>
            <a:off x="2485468" y="3070318"/>
            <a:ext cx="25380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13A437E6-536A-4859-831B-8A7C52795AC5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26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0" textlink="">
        <xdr:nvSpPr>
          <xdr:cNvPr id="40" name="30Day">
            <a:extLst>
              <a:ext uri="{FF2B5EF4-FFF2-40B4-BE49-F238E27FC236}">
                <a16:creationId xmlns:a16="http://schemas.microsoft.com/office/drawing/2014/main" id="{6441732A-3F16-140C-21A4-004CD2824EC8}"/>
              </a:ext>
            </a:extLst>
          </xdr:cNvPr>
          <xdr:cNvSpPr/>
        </xdr:nvSpPr>
        <xdr:spPr>
          <a:xfrm>
            <a:off x="1961266" y="3070318"/>
            <a:ext cx="25380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CF93B91-B5CC-4F1F-AED9-7FD92C602DDB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24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3" textlink="">
        <xdr:nvSpPr>
          <xdr:cNvPr id="41" name="33Day">
            <a:extLst>
              <a:ext uri="{FF2B5EF4-FFF2-40B4-BE49-F238E27FC236}">
                <a16:creationId xmlns:a16="http://schemas.microsoft.com/office/drawing/2014/main" id="{4EB5FE24-617A-290A-F10D-69F4B944DD47}"/>
              </a:ext>
            </a:extLst>
          </xdr:cNvPr>
          <xdr:cNvSpPr/>
        </xdr:nvSpPr>
        <xdr:spPr>
          <a:xfrm>
            <a:off x="2744962" y="3070318"/>
            <a:ext cx="258725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519954AB-3E45-4CD8-B851-D29A37908A5B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27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2" name="Sa">
            <a:extLst>
              <a:ext uri="{FF2B5EF4-FFF2-40B4-BE49-F238E27FC236}">
                <a16:creationId xmlns:a16="http://schemas.microsoft.com/office/drawing/2014/main" id="{FF8F74DA-6A8C-03DE-37D6-2E4385BD3797}"/>
              </a:ext>
            </a:extLst>
          </xdr:cNvPr>
          <xdr:cNvSpPr/>
        </xdr:nvSpPr>
        <xdr:spPr>
          <a:xfrm>
            <a:off x="3269311" y="2077424"/>
            <a:ext cx="258725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Sa</a:t>
            </a:r>
          </a:p>
        </xdr:txBody>
      </xdr:sp>
      <xdr:sp macro="" textlink="">
        <xdr:nvSpPr>
          <xdr:cNvPr id="43" name="Fr">
            <a:extLst>
              <a:ext uri="{FF2B5EF4-FFF2-40B4-BE49-F238E27FC236}">
                <a16:creationId xmlns:a16="http://schemas.microsoft.com/office/drawing/2014/main" id="{34E5BB50-5884-F517-978C-5B61781FFF84}"/>
              </a:ext>
            </a:extLst>
          </xdr:cNvPr>
          <xdr:cNvSpPr/>
        </xdr:nvSpPr>
        <xdr:spPr>
          <a:xfrm>
            <a:off x="3008548" y="2077424"/>
            <a:ext cx="253803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Fr</a:t>
            </a:r>
          </a:p>
        </xdr:txBody>
      </xdr:sp>
      <xdr:sp macro="" textlink="">
        <xdr:nvSpPr>
          <xdr:cNvPr id="44" name="Th">
            <a:extLst>
              <a:ext uri="{FF2B5EF4-FFF2-40B4-BE49-F238E27FC236}">
                <a16:creationId xmlns:a16="http://schemas.microsoft.com/office/drawing/2014/main" id="{F6D2837B-9226-950B-316D-CFF17AF5DF72}"/>
              </a:ext>
            </a:extLst>
          </xdr:cNvPr>
          <xdr:cNvSpPr/>
        </xdr:nvSpPr>
        <xdr:spPr>
          <a:xfrm>
            <a:off x="2743992" y="2077424"/>
            <a:ext cx="259587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Th</a:t>
            </a:r>
          </a:p>
        </xdr:txBody>
      </xdr:sp>
      <xdr:sp macro="" textlink="">
        <xdr:nvSpPr>
          <xdr:cNvPr id="45" name="We">
            <a:extLst>
              <a:ext uri="{FF2B5EF4-FFF2-40B4-BE49-F238E27FC236}">
                <a16:creationId xmlns:a16="http://schemas.microsoft.com/office/drawing/2014/main" id="{C09767E7-65D9-DB20-FBF8-D3D94AF85423}"/>
              </a:ext>
            </a:extLst>
          </xdr:cNvPr>
          <xdr:cNvSpPr/>
        </xdr:nvSpPr>
        <xdr:spPr>
          <a:xfrm>
            <a:off x="2486859" y="2077424"/>
            <a:ext cx="252941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WeW</a:t>
            </a:r>
          </a:p>
        </xdr:txBody>
      </xdr:sp>
      <xdr:sp macro="" textlink="">
        <xdr:nvSpPr>
          <xdr:cNvPr id="46" name="Tu">
            <a:extLst>
              <a:ext uri="{FF2B5EF4-FFF2-40B4-BE49-F238E27FC236}">
                <a16:creationId xmlns:a16="http://schemas.microsoft.com/office/drawing/2014/main" id="{BE72ABF9-29B8-F0B7-3EDC-2B77B31CE690}"/>
              </a:ext>
            </a:extLst>
          </xdr:cNvPr>
          <xdr:cNvSpPr/>
        </xdr:nvSpPr>
        <xdr:spPr>
          <a:xfrm>
            <a:off x="2224032" y="2077424"/>
            <a:ext cx="256585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 i="0" u="none" strike="noStrike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Tu</a:t>
            </a:r>
          </a:p>
        </xdr:txBody>
      </xdr:sp>
      <xdr:sp macro="" textlink="">
        <xdr:nvSpPr>
          <xdr:cNvPr id="47" name="Mo">
            <a:extLst>
              <a:ext uri="{FF2B5EF4-FFF2-40B4-BE49-F238E27FC236}">
                <a16:creationId xmlns:a16="http://schemas.microsoft.com/office/drawing/2014/main" id="{B545A4F9-6145-FF66-5217-4352B6034694}"/>
              </a:ext>
            </a:extLst>
          </xdr:cNvPr>
          <xdr:cNvSpPr/>
        </xdr:nvSpPr>
        <xdr:spPr>
          <a:xfrm>
            <a:off x="1962657" y="2077424"/>
            <a:ext cx="252942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lang="en-US" sz="900" b="1" i="0" u="none" strike="noStrike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Mo</a:t>
            </a:r>
          </a:p>
        </xdr:txBody>
      </xdr:sp>
      <xdr:sp macro="" textlink="">
        <xdr:nvSpPr>
          <xdr:cNvPr id="48" name="Su">
            <a:extLst>
              <a:ext uri="{FF2B5EF4-FFF2-40B4-BE49-F238E27FC236}">
                <a16:creationId xmlns:a16="http://schemas.microsoft.com/office/drawing/2014/main" id="{B7D03844-2A8B-D323-8785-C77C0BE251FA}"/>
              </a:ext>
            </a:extLst>
          </xdr:cNvPr>
          <xdr:cNvSpPr/>
        </xdr:nvSpPr>
        <xdr:spPr>
          <a:xfrm>
            <a:off x="1702116" y="2077424"/>
            <a:ext cx="254654" cy="192476"/>
          </a:xfrm>
          <a:prstGeom prst="rect">
            <a:avLst/>
          </a:prstGeom>
          <a:solidFill>
            <a:schemeClr val="bg1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ctr"/>
            <a:r>
              <a:rPr lang="en-US" sz="900" b="1" i="0" u="none" strike="noStrike">
                <a:solidFill>
                  <a:schemeClr val="tx1">
                    <a:lumMod val="85000"/>
                    <a:lumOff val="15000"/>
                  </a:schemeClr>
                </a:solidFill>
                <a:latin typeface="Tahoma" pitchFamily="34" charset="0"/>
                <a:cs typeface="Tahoma" pitchFamily="34" charset="0"/>
              </a:rPr>
              <a:t>Su</a:t>
            </a:r>
          </a:p>
        </xdr:txBody>
      </xdr:sp>
      <xdr:pic macro="ShowSettings">
        <xdr:nvPicPr>
          <xdr:cNvPr id="49" name="SetBtn">
            <a:extLst>
              <a:ext uri="{FF2B5EF4-FFF2-40B4-BE49-F238E27FC236}">
                <a16:creationId xmlns:a16="http://schemas.microsoft.com/office/drawing/2014/main" id="{89F6BD9B-903E-589B-014E-B8323E3E81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52961" y="3508037"/>
            <a:ext cx="133992" cy="144680"/>
          </a:xfrm>
          <a:prstGeom prst="rect">
            <a:avLst/>
          </a:prstGeom>
        </xdr:spPr>
      </xdr:pic>
      <xdr:sp macro="CalCol1" textlink="">
        <xdr:nvSpPr>
          <xdr:cNvPr id="50" name="CalCol1" hidden="1">
            <a:extLst>
              <a:ext uri="{FF2B5EF4-FFF2-40B4-BE49-F238E27FC236}">
                <a16:creationId xmlns:a16="http://schemas.microsoft.com/office/drawing/2014/main" id="{703B7F52-70FA-366B-D7D9-0C0B27111F69}"/>
              </a:ext>
            </a:extLst>
          </xdr:cNvPr>
          <xdr:cNvSpPr/>
        </xdr:nvSpPr>
        <xdr:spPr>
          <a:xfrm>
            <a:off x="1681071" y="3733306"/>
            <a:ext cx="126984" cy="133664"/>
          </a:xfrm>
          <a:prstGeom prst="ellipse">
            <a:avLst/>
          </a:prstGeom>
          <a:solidFill>
            <a:srgbClr val="EAEAEA"/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2" textlink="">
        <xdr:nvSpPr>
          <xdr:cNvPr id="51" name="CalCol2" hidden="1">
            <a:extLst>
              <a:ext uri="{FF2B5EF4-FFF2-40B4-BE49-F238E27FC236}">
                <a16:creationId xmlns:a16="http://schemas.microsoft.com/office/drawing/2014/main" id="{6F5FA962-48B9-0D55-9E3E-BF4A58A8290B}"/>
              </a:ext>
            </a:extLst>
          </xdr:cNvPr>
          <xdr:cNvSpPr/>
        </xdr:nvSpPr>
        <xdr:spPr>
          <a:xfrm>
            <a:off x="1900945" y="3733306"/>
            <a:ext cx="126984" cy="133664"/>
          </a:xfrm>
          <a:prstGeom prst="ellipse">
            <a:avLst/>
          </a:prstGeom>
          <a:solidFill>
            <a:schemeClr val="bg2">
              <a:lumMod val="75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3" textlink="">
        <xdr:nvSpPr>
          <xdr:cNvPr id="52" name="CalCol3" hidden="1">
            <a:extLst>
              <a:ext uri="{FF2B5EF4-FFF2-40B4-BE49-F238E27FC236}">
                <a16:creationId xmlns:a16="http://schemas.microsoft.com/office/drawing/2014/main" id="{C0919DFA-5A64-74AF-7B05-66D0A18AB1A9}"/>
              </a:ext>
            </a:extLst>
          </xdr:cNvPr>
          <xdr:cNvSpPr/>
        </xdr:nvSpPr>
        <xdr:spPr>
          <a:xfrm>
            <a:off x="2120818" y="3733306"/>
            <a:ext cx="127804" cy="133664"/>
          </a:xfrm>
          <a:prstGeom prst="ellipse">
            <a:avLst/>
          </a:prstGeom>
          <a:solidFill>
            <a:schemeClr val="tx2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4" textlink="">
        <xdr:nvSpPr>
          <xdr:cNvPr id="53" name="CalCol4" hidden="1">
            <a:extLst>
              <a:ext uri="{FF2B5EF4-FFF2-40B4-BE49-F238E27FC236}">
                <a16:creationId xmlns:a16="http://schemas.microsoft.com/office/drawing/2014/main" id="{D3402E4D-2DBB-3185-FFDC-E4176AFA56FE}"/>
              </a:ext>
            </a:extLst>
          </xdr:cNvPr>
          <xdr:cNvSpPr/>
        </xdr:nvSpPr>
        <xdr:spPr>
          <a:xfrm>
            <a:off x="2341511" y="3733306"/>
            <a:ext cx="126984" cy="133664"/>
          </a:xfrm>
          <a:prstGeom prst="ellipse">
            <a:avLst/>
          </a:prstGeom>
          <a:solidFill>
            <a:schemeClr val="accent1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5" textlink="">
        <xdr:nvSpPr>
          <xdr:cNvPr id="54" name="CalCol5" hidden="1">
            <a:extLst>
              <a:ext uri="{FF2B5EF4-FFF2-40B4-BE49-F238E27FC236}">
                <a16:creationId xmlns:a16="http://schemas.microsoft.com/office/drawing/2014/main" id="{E89DF070-8343-E45D-FFF5-352DA6721C05}"/>
              </a:ext>
            </a:extLst>
          </xdr:cNvPr>
          <xdr:cNvSpPr/>
        </xdr:nvSpPr>
        <xdr:spPr>
          <a:xfrm>
            <a:off x="2561385" y="3733306"/>
            <a:ext cx="126984" cy="133664"/>
          </a:xfrm>
          <a:prstGeom prst="ellipse">
            <a:avLst/>
          </a:prstGeom>
          <a:solidFill>
            <a:schemeClr val="accent2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6" textlink="">
        <xdr:nvSpPr>
          <xdr:cNvPr id="55" name="CalCol6" hidden="1">
            <a:extLst>
              <a:ext uri="{FF2B5EF4-FFF2-40B4-BE49-F238E27FC236}">
                <a16:creationId xmlns:a16="http://schemas.microsoft.com/office/drawing/2014/main" id="{A85881BD-14B3-C184-F235-27AAA6ED6928}"/>
              </a:ext>
            </a:extLst>
          </xdr:cNvPr>
          <xdr:cNvSpPr/>
        </xdr:nvSpPr>
        <xdr:spPr>
          <a:xfrm>
            <a:off x="2782078" y="3733306"/>
            <a:ext cx="126984" cy="133664"/>
          </a:xfrm>
          <a:prstGeom prst="ellipse">
            <a:avLst/>
          </a:prstGeom>
          <a:solidFill>
            <a:schemeClr val="accent3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7" textlink="">
        <xdr:nvSpPr>
          <xdr:cNvPr id="56" name="CalCol7" hidden="1">
            <a:extLst>
              <a:ext uri="{FF2B5EF4-FFF2-40B4-BE49-F238E27FC236}">
                <a16:creationId xmlns:a16="http://schemas.microsoft.com/office/drawing/2014/main" id="{A0721B22-283B-8874-3762-BBD7644DE92A}"/>
              </a:ext>
            </a:extLst>
          </xdr:cNvPr>
          <xdr:cNvSpPr/>
        </xdr:nvSpPr>
        <xdr:spPr>
          <a:xfrm>
            <a:off x="3001952" y="3733306"/>
            <a:ext cx="126984" cy="133664"/>
          </a:xfrm>
          <a:prstGeom prst="ellipse">
            <a:avLst/>
          </a:prstGeom>
          <a:solidFill>
            <a:schemeClr val="accent4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8" textlink="">
        <xdr:nvSpPr>
          <xdr:cNvPr id="57" name="CalCol8" hidden="1">
            <a:extLst>
              <a:ext uri="{FF2B5EF4-FFF2-40B4-BE49-F238E27FC236}">
                <a16:creationId xmlns:a16="http://schemas.microsoft.com/office/drawing/2014/main" id="{8454B997-C649-0FD2-C20C-39A8A46AA196}"/>
              </a:ext>
            </a:extLst>
          </xdr:cNvPr>
          <xdr:cNvSpPr/>
        </xdr:nvSpPr>
        <xdr:spPr>
          <a:xfrm>
            <a:off x="3221826" y="3733306"/>
            <a:ext cx="127802" cy="133664"/>
          </a:xfrm>
          <a:prstGeom prst="ellipse">
            <a:avLst/>
          </a:prstGeom>
          <a:solidFill>
            <a:schemeClr val="accent5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CalCol9" textlink="">
        <xdr:nvSpPr>
          <xdr:cNvPr id="58" name="CalCol9" hidden="1">
            <a:extLst>
              <a:ext uri="{FF2B5EF4-FFF2-40B4-BE49-F238E27FC236}">
                <a16:creationId xmlns:a16="http://schemas.microsoft.com/office/drawing/2014/main" id="{88885074-FEA5-8511-518F-26978B3EADD6}"/>
              </a:ext>
            </a:extLst>
          </xdr:cNvPr>
          <xdr:cNvSpPr/>
        </xdr:nvSpPr>
        <xdr:spPr>
          <a:xfrm>
            <a:off x="3442519" y="3733306"/>
            <a:ext cx="126984" cy="133664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 w="63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59" name="PrevMonth">
            <a:extLst>
              <a:ext uri="{FF2B5EF4-FFF2-40B4-BE49-F238E27FC236}">
                <a16:creationId xmlns:a16="http://schemas.microsoft.com/office/drawing/2014/main" id="{9F55BE49-C7B0-33E3-E6AD-736202204886}"/>
              </a:ext>
            </a:extLst>
          </xdr:cNvPr>
          <xdr:cNvGrpSpPr/>
        </xdr:nvGrpSpPr>
        <xdr:grpSpPr>
          <a:xfrm>
            <a:off x="1750775" y="1915086"/>
            <a:ext cx="101861" cy="109986"/>
            <a:chOff x="1750775" y="1915086"/>
            <a:chExt cx="101861" cy="109986"/>
          </a:xfrm>
        </xdr:grpSpPr>
        <xdr:sp macro="PrevMonth" textlink="">
          <xdr:nvSpPr>
            <xdr:cNvPr id="70" name="PrevRec">
              <a:extLst>
                <a:ext uri="{FF2B5EF4-FFF2-40B4-BE49-F238E27FC236}">
                  <a16:creationId xmlns:a16="http://schemas.microsoft.com/office/drawing/2014/main" id="{D188251D-FED9-2A97-A980-1B96331B7A5E}"/>
                </a:ext>
              </a:extLst>
            </xdr:cNvPr>
            <xdr:cNvSpPr/>
          </xdr:nvSpPr>
          <xdr:spPr>
            <a:xfrm>
              <a:off x="1750775" y="1915086"/>
              <a:ext cx="101861" cy="109986"/>
            </a:xfrm>
            <a:prstGeom prst="roundRect">
              <a:avLst/>
            </a:prstGeom>
            <a:solidFill>
              <a:srgbClr val="00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  <xdr:sp macro="PrevMonth" textlink="">
          <xdr:nvSpPr>
            <xdr:cNvPr id="71" name="PrevTri">
              <a:extLst>
                <a:ext uri="{FF2B5EF4-FFF2-40B4-BE49-F238E27FC236}">
                  <a16:creationId xmlns:a16="http://schemas.microsoft.com/office/drawing/2014/main" id="{A36FC0F4-C1FE-AE26-0DCF-73D852060436}"/>
                </a:ext>
              </a:extLst>
            </xdr:cNvPr>
            <xdr:cNvSpPr/>
          </xdr:nvSpPr>
          <xdr:spPr>
            <a:xfrm rot="16200000">
              <a:off x="1759787" y="1942889"/>
              <a:ext cx="73033" cy="54381"/>
            </a:xfrm>
            <a:prstGeom prst="triangle">
              <a:avLst/>
            </a:prstGeom>
            <a:solidFill>
              <a:sysClr val="window" lastClr="FFFFFF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</xdr:grpSp>
      <xdr:grpSp>
        <xdr:nvGrpSpPr>
          <xdr:cNvPr id="60" name="NextMonth">
            <a:extLst>
              <a:ext uri="{FF2B5EF4-FFF2-40B4-BE49-F238E27FC236}">
                <a16:creationId xmlns:a16="http://schemas.microsoft.com/office/drawing/2014/main" id="{E324AFE2-FC42-A968-C83F-08CBAE4718F6}"/>
              </a:ext>
            </a:extLst>
          </xdr:cNvPr>
          <xdr:cNvGrpSpPr/>
        </xdr:nvGrpSpPr>
        <xdr:grpSpPr>
          <a:xfrm>
            <a:off x="3395060" y="1915086"/>
            <a:ext cx="101861" cy="109986"/>
            <a:chOff x="3395060" y="1915086"/>
            <a:chExt cx="101861" cy="109986"/>
          </a:xfrm>
        </xdr:grpSpPr>
        <xdr:sp macro="NextMonth" textlink="">
          <xdr:nvSpPr>
            <xdr:cNvPr id="68" name="NextRec">
              <a:extLst>
                <a:ext uri="{FF2B5EF4-FFF2-40B4-BE49-F238E27FC236}">
                  <a16:creationId xmlns:a16="http://schemas.microsoft.com/office/drawing/2014/main" id="{FD78B622-4ACA-B79A-9590-29644F174BFC}"/>
                </a:ext>
              </a:extLst>
            </xdr:cNvPr>
            <xdr:cNvSpPr/>
          </xdr:nvSpPr>
          <xdr:spPr>
            <a:xfrm>
              <a:off x="3395060" y="1915086"/>
              <a:ext cx="101861" cy="109986"/>
            </a:xfrm>
            <a:prstGeom prst="roundRect">
              <a:avLst/>
            </a:prstGeom>
            <a:solidFill>
              <a:srgbClr val="000000"/>
            </a:solidFill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  <xdr:sp macro="NextMonth" textlink="">
          <xdr:nvSpPr>
            <xdr:cNvPr id="69" name="NextTri">
              <a:extLst>
                <a:ext uri="{FF2B5EF4-FFF2-40B4-BE49-F238E27FC236}">
                  <a16:creationId xmlns:a16="http://schemas.microsoft.com/office/drawing/2014/main" id="{A6A2B0C7-EF86-45F4-819C-F3541C2C447A}"/>
                </a:ext>
              </a:extLst>
            </xdr:cNvPr>
            <xdr:cNvSpPr/>
          </xdr:nvSpPr>
          <xdr:spPr>
            <a:xfrm rot="5400000">
              <a:off x="3412913" y="1942889"/>
              <a:ext cx="73033" cy="54381"/>
            </a:xfrm>
            <a:prstGeom prst="triangle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US" sz="1100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</xdr:grpSp>
      <xdr:sp macro="DayBtn40" textlink="">
        <xdr:nvSpPr>
          <xdr:cNvPr id="61" name="40Day">
            <a:extLst>
              <a:ext uri="{FF2B5EF4-FFF2-40B4-BE49-F238E27FC236}">
                <a16:creationId xmlns:a16="http://schemas.microsoft.com/office/drawing/2014/main" id="{354FCBE3-C905-B347-456B-7E3E46DC8F8C}"/>
              </a:ext>
            </a:extLst>
          </xdr:cNvPr>
          <xdr:cNvSpPr/>
        </xdr:nvSpPr>
        <xdr:spPr>
          <a:xfrm>
            <a:off x="2746013" y="3268084"/>
            <a:ext cx="259456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C6A18771-3308-46EE-8434-8B20B33F105B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41" textlink="">
        <xdr:nvSpPr>
          <xdr:cNvPr id="62" name="41Day">
            <a:extLst>
              <a:ext uri="{FF2B5EF4-FFF2-40B4-BE49-F238E27FC236}">
                <a16:creationId xmlns:a16="http://schemas.microsoft.com/office/drawing/2014/main" id="{907093C9-452E-0677-CAED-BF16904C14E0}"/>
              </a:ext>
            </a:extLst>
          </xdr:cNvPr>
          <xdr:cNvSpPr/>
        </xdr:nvSpPr>
        <xdr:spPr>
          <a:xfrm>
            <a:off x="3009943" y="3268084"/>
            <a:ext cx="254032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2773B9B8-71E9-4013-AD50-A66470999A8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9" textlink="">
        <xdr:nvSpPr>
          <xdr:cNvPr id="63" name="39Day">
            <a:extLst>
              <a:ext uri="{FF2B5EF4-FFF2-40B4-BE49-F238E27FC236}">
                <a16:creationId xmlns:a16="http://schemas.microsoft.com/office/drawing/2014/main" id="{E00E90CB-8FD7-6F82-31C0-E63DCBE86EF2}"/>
              </a:ext>
            </a:extLst>
          </xdr:cNvPr>
          <xdr:cNvSpPr/>
        </xdr:nvSpPr>
        <xdr:spPr>
          <a:xfrm>
            <a:off x="2486283" y="3268084"/>
            <a:ext cx="254032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F1213A61-1F9D-4BDA-AF51-729DBC0C5D13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8" textlink="">
        <xdr:nvSpPr>
          <xdr:cNvPr id="64" name="38Day">
            <a:extLst>
              <a:ext uri="{FF2B5EF4-FFF2-40B4-BE49-F238E27FC236}">
                <a16:creationId xmlns:a16="http://schemas.microsoft.com/office/drawing/2014/main" id="{9826A596-E1B2-A372-FFE4-4DB9158CF492}"/>
              </a:ext>
            </a:extLst>
          </xdr:cNvPr>
          <xdr:cNvSpPr/>
        </xdr:nvSpPr>
        <xdr:spPr>
          <a:xfrm>
            <a:off x="2224081" y="3268084"/>
            <a:ext cx="255954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DD3920EE-D885-4418-9CD0-BE09AC7BF342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42" textlink="">
        <xdr:nvSpPr>
          <xdr:cNvPr id="65" name="42Day">
            <a:extLst>
              <a:ext uri="{FF2B5EF4-FFF2-40B4-BE49-F238E27FC236}">
                <a16:creationId xmlns:a16="http://schemas.microsoft.com/office/drawing/2014/main" id="{94596336-F7F1-86C3-7F25-2CBECC6806DE}"/>
              </a:ext>
            </a:extLst>
          </xdr:cNvPr>
          <xdr:cNvSpPr/>
        </xdr:nvSpPr>
        <xdr:spPr>
          <a:xfrm>
            <a:off x="3270941" y="3268084"/>
            <a:ext cx="258958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2229192-16C9-44DF-B018-F49A37ACCD2D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 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7" textlink="">
        <xdr:nvSpPr>
          <xdr:cNvPr id="66" name="37Day">
            <a:extLst>
              <a:ext uri="{FF2B5EF4-FFF2-40B4-BE49-F238E27FC236}">
                <a16:creationId xmlns:a16="http://schemas.microsoft.com/office/drawing/2014/main" id="{1D995AEA-F253-42B2-DFE0-872D2C63E710}"/>
              </a:ext>
            </a:extLst>
          </xdr:cNvPr>
          <xdr:cNvSpPr/>
        </xdr:nvSpPr>
        <xdr:spPr>
          <a:xfrm>
            <a:off x="1961610" y="3268084"/>
            <a:ext cx="254032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6475291D-D6BF-4BCE-A0B2-B4F50248EF88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31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  <xdr:sp macro="DayBtn36" textlink="">
        <xdr:nvSpPr>
          <xdr:cNvPr id="67" name="36Day">
            <a:extLst>
              <a:ext uri="{FF2B5EF4-FFF2-40B4-BE49-F238E27FC236}">
                <a16:creationId xmlns:a16="http://schemas.microsoft.com/office/drawing/2014/main" id="{47177543-F298-B594-A6B1-85BE51AB965A}"/>
              </a:ext>
            </a:extLst>
          </xdr:cNvPr>
          <xdr:cNvSpPr/>
        </xdr:nvSpPr>
        <xdr:spPr>
          <a:xfrm>
            <a:off x="1700832" y="3268084"/>
            <a:ext cx="254883" cy="192476"/>
          </a:xfrm>
          <a:prstGeom prst="rect">
            <a:avLst/>
          </a:prstGeom>
          <a:solidFill>
            <a:srgbClr val="FFFFFF"/>
          </a:solidFill>
          <a:ln w="6350">
            <a:solidFill>
              <a:schemeClr val="bg1">
                <a:lumMod val="9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Ins="18288" rtlCol="0" anchor="ctr"/>
          <a:lstStyle/>
          <a:p>
            <a:pPr algn="r"/>
            <a:fld id="{0B7C0FB9-9083-4C60-BA32-26F63AA5A493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r"/>
              <a:t>30</a:t>
            </a:fld>
            <a:endParaRPr lang="en-US" sz="900" b="0">
              <a:solidFill>
                <a:schemeClr val="tx1">
                  <a:lumMod val="85000"/>
                  <a:lumOff val="15000"/>
                </a:schemeClr>
              </a:solidFill>
              <a:latin typeface="Tahoma" pitchFamily="34" charset="0"/>
              <a:cs typeface="Tahoma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D6A46-068B-45C2-B291-E14F66658057}">
  <sheetPr codeName="Sheet1"/>
  <dimension ref="B1:S500"/>
  <sheetViews>
    <sheetView tabSelected="1" zoomScale="85" zoomScaleNormal="85" workbookViewId="0">
      <selection activeCell="F4" sqref="F4"/>
    </sheetView>
  </sheetViews>
  <sheetFormatPr defaultColWidth="9.140625" defaultRowHeight="14.25" customHeight="1"/>
  <cols>
    <col min="1" max="1" width="9.140625" style="10"/>
    <col min="2" max="2" width="23.5703125" style="10" customWidth="1"/>
    <col min="3" max="3" width="31" style="10" customWidth="1"/>
    <col min="4" max="4" width="32.42578125" style="10" customWidth="1"/>
    <col min="5" max="5" width="27.85546875" style="10" bestFit="1" customWidth="1"/>
    <col min="6" max="6" width="44.28515625" style="10" customWidth="1"/>
    <col min="7" max="7" width="27.85546875" style="10" customWidth="1"/>
    <col min="8" max="8" width="35.42578125" style="10" customWidth="1"/>
    <col min="9" max="9" width="23.42578125" style="10" customWidth="1"/>
    <col min="10" max="10" width="30.140625" style="10" customWidth="1"/>
    <col min="11" max="11" width="27.140625" style="10" customWidth="1"/>
    <col min="12" max="12" width="26.85546875" style="10" customWidth="1"/>
    <col min="13" max="13" width="29" style="10" customWidth="1"/>
    <col min="14" max="14" width="28.85546875" style="10" customWidth="1"/>
    <col min="15" max="15" width="24.140625" style="10" customWidth="1"/>
    <col min="16" max="16" width="20.28515625" style="10" bestFit="1" customWidth="1"/>
    <col min="17" max="17" width="21.28515625" style="10" customWidth="1"/>
    <col min="18" max="18" width="19" style="10" customWidth="1"/>
    <col min="19" max="19" width="22.85546875" style="10" customWidth="1"/>
    <col min="20" max="20" width="26.5703125" style="10" customWidth="1"/>
    <col min="21" max="16384" width="9.140625" style="10"/>
  </cols>
  <sheetData>
    <row r="1" spans="2:19" ht="39" customHeight="1"/>
    <row r="2" spans="2:19" ht="66.599999999999994" customHeight="1">
      <c r="C2" s="28" t="s">
        <v>0</v>
      </c>
      <c r="D2" s="28"/>
    </row>
    <row r="3" spans="2:19" ht="27.95" customHeight="1"/>
    <row r="4" spans="2:19" ht="36.75" customHeight="1" thickBot="1">
      <c r="B4" s="11" t="s">
        <v>1</v>
      </c>
      <c r="C4" s="29"/>
      <c r="D4" s="29"/>
      <c r="E4" s="12" t="s">
        <v>2</v>
      </c>
      <c r="F4" s="5"/>
      <c r="G4" s="12" t="s">
        <v>3</v>
      </c>
      <c r="H4" s="6"/>
      <c r="I4" s="13"/>
    </row>
    <row r="5" spans="2:19" ht="36.75" customHeight="1" thickTop="1">
      <c r="B5" s="14"/>
      <c r="E5" s="15"/>
      <c r="G5" s="15"/>
      <c r="H5" s="16"/>
    </row>
    <row r="6" spans="2:19" s="18" customFormat="1" ht="35.450000000000003" customHeight="1">
      <c r="B6" s="17" t="s">
        <v>4</v>
      </c>
      <c r="C6" s="17" t="s">
        <v>5</v>
      </c>
      <c r="D6" s="17" t="s">
        <v>6</v>
      </c>
      <c r="E6" s="17" t="s">
        <v>7</v>
      </c>
      <c r="F6" s="17" t="s">
        <v>8</v>
      </c>
      <c r="G6" s="17" t="s">
        <v>9</v>
      </c>
      <c r="H6" s="17" t="s">
        <v>10</v>
      </c>
      <c r="I6" s="17" t="s">
        <v>11</v>
      </c>
      <c r="J6" s="17" t="s">
        <v>12</v>
      </c>
      <c r="K6" s="17" t="s">
        <v>13</v>
      </c>
      <c r="L6" s="17" t="s">
        <v>14</v>
      </c>
      <c r="M6" s="17" t="s">
        <v>15</v>
      </c>
      <c r="N6" s="17" t="s">
        <v>16</v>
      </c>
      <c r="O6" s="17" t="s">
        <v>17</v>
      </c>
      <c r="P6" s="17" t="s">
        <v>18</v>
      </c>
      <c r="Q6" s="17" t="s">
        <v>19</v>
      </c>
      <c r="R6" s="17" t="s">
        <v>20</v>
      </c>
      <c r="S6" s="17" t="s">
        <v>21</v>
      </c>
    </row>
    <row r="7" spans="2:19" s="18" customFormat="1" ht="45.95" customHeight="1">
      <c r="B7" s="19" t="s">
        <v>22</v>
      </c>
      <c r="C7" s="20" t="s">
        <v>23</v>
      </c>
      <c r="D7" s="20" t="s">
        <v>24</v>
      </c>
      <c r="E7" s="20" t="s">
        <v>25</v>
      </c>
      <c r="F7" s="20" t="s">
        <v>26</v>
      </c>
      <c r="G7" s="20" t="s">
        <v>27</v>
      </c>
      <c r="H7" s="20"/>
      <c r="I7" s="20"/>
      <c r="J7" s="20"/>
      <c r="K7" s="20" t="s">
        <v>28</v>
      </c>
      <c r="L7" s="20" t="s">
        <v>29</v>
      </c>
      <c r="M7" s="20" t="s">
        <v>30</v>
      </c>
      <c r="N7" s="20" t="s">
        <v>31</v>
      </c>
      <c r="O7" s="20" t="s">
        <v>32</v>
      </c>
      <c r="P7" s="20"/>
      <c r="Q7" s="20" t="s">
        <v>33</v>
      </c>
      <c r="R7" s="20" t="s">
        <v>34</v>
      </c>
      <c r="S7" s="20"/>
    </row>
    <row r="8" spans="2:19" s="21" customFormat="1" ht="16.5" customHeight="1">
      <c r="B8" s="7"/>
      <c r="C8" s="25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25"/>
      <c r="Q8" s="24" t="str">
        <f>IF(P8="","",P8-C8)</f>
        <v/>
      </c>
      <c r="R8" s="7"/>
      <c r="S8" s="7"/>
    </row>
    <row r="9" spans="2:19" s="23" customFormat="1" ht="16.5" customHeight="1">
      <c r="B9" s="8"/>
      <c r="C9" s="9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9"/>
      <c r="Q9" s="22" t="str">
        <f>IF(P9="","",P9-C9)</f>
        <v/>
      </c>
      <c r="R9" s="8"/>
      <c r="S9" s="8"/>
    </row>
    <row r="10" spans="2:19" ht="16.5" customHeight="1">
      <c r="B10" s="7"/>
      <c r="C10" s="25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25"/>
      <c r="Q10" s="24" t="str">
        <f t="shared" ref="Q10:Q73" si="0">IF(P10="","",P10-C10)</f>
        <v/>
      </c>
      <c r="R10" s="7"/>
      <c r="S10" s="7"/>
    </row>
    <row r="11" spans="2:19" ht="16.5" customHeight="1">
      <c r="B11" s="8"/>
      <c r="C11" s="9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9"/>
      <c r="Q11" s="22" t="str">
        <f t="shared" si="0"/>
        <v/>
      </c>
      <c r="R11" s="8"/>
      <c r="S11" s="8"/>
    </row>
    <row r="12" spans="2:19" ht="16.5" customHeight="1">
      <c r="B12" s="7"/>
      <c r="C12" s="25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25"/>
      <c r="Q12" s="24" t="str">
        <f t="shared" si="0"/>
        <v/>
      </c>
      <c r="R12" s="7"/>
      <c r="S12" s="7"/>
    </row>
    <row r="13" spans="2:19" ht="16.5" customHeight="1">
      <c r="B13" s="8"/>
      <c r="C13" s="9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22" t="str">
        <f t="shared" si="0"/>
        <v/>
      </c>
      <c r="R13" s="8"/>
      <c r="S13" s="8"/>
    </row>
    <row r="14" spans="2:19" ht="16.5" customHeight="1">
      <c r="B14" s="7"/>
      <c r="C14" s="25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25"/>
      <c r="Q14" s="24" t="str">
        <f t="shared" si="0"/>
        <v/>
      </c>
      <c r="R14" s="7"/>
      <c r="S14" s="7"/>
    </row>
    <row r="15" spans="2:19" ht="16.5" customHeight="1">
      <c r="B15" s="8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  <c r="Q15" s="22" t="str">
        <f t="shared" si="0"/>
        <v/>
      </c>
      <c r="R15" s="8"/>
      <c r="S15" s="8"/>
    </row>
    <row r="16" spans="2:19" ht="16.5" customHeight="1">
      <c r="B16" s="7"/>
      <c r="C16" s="25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25"/>
      <c r="Q16" s="24" t="str">
        <f t="shared" si="0"/>
        <v/>
      </c>
      <c r="R16" s="7"/>
      <c r="S16" s="7"/>
    </row>
    <row r="17" spans="2:19" ht="16.5" customHeight="1">
      <c r="B17" s="8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9"/>
      <c r="Q17" s="22" t="str">
        <f t="shared" si="0"/>
        <v/>
      </c>
      <c r="R17" s="8"/>
      <c r="S17" s="8"/>
    </row>
    <row r="18" spans="2:19" ht="16.5" customHeight="1">
      <c r="B18" s="7"/>
      <c r="C18" s="25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25"/>
      <c r="Q18" s="24" t="str">
        <f t="shared" si="0"/>
        <v/>
      </c>
      <c r="R18" s="7"/>
      <c r="S18" s="7"/>
    </row>
    <row r="19" spans="2:19" ht="16.5" customHeight="1"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9"/>
      <c r="Q19" s="22" t="str">
        <f t="shared" si="0"/>
        <v/>
      </c>
      <c r="R19" s="8"/>
      <c r="S19" s="8"/>
    </row>
    <row r="20" spans="2:19" ht="16.5" customHeight="1">
      <c r="B20" s="7"/>
      <c r="C20" s="25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25"/>
      <c r="Q20" s="24" t="str">
        <f t="shared" si="0"/>
        <v/>
      </c>
      <c r="R20" s="7"/>
      <c r="S20" s="7"/>
    </row>
    <row r="21" spans="2:19" ht="16.5" customHeight="1">
      <c r="B21" s="8"/>
      <c r="C21" s="9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9"/>
      <c r="Q21" s="22" t="str">
        <f t="shared" si="0"/>
        <v/>
      </c>
      <c r="R21" s="8"/>
      <c r="S21" s="8"/>
    </row>
    <row r="22" spans="2:19" ht="16.5" customHeight="1">
      <c r="B22" s="7"/>
      <c r="C22" s="25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25"/>
      <c r="Q22" s="24" t="str">
        <f t="shared" si="0"/>
        <v/>
      </c>
      <c r="R22" s="7"/>
      <c r="S22" s="7"/>
    </row>
    <row r="23" spans="2:19" ht="16.5" customHeight="1">
      <c r="B23" s="8"/>
      <c r="C23" s="9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9"/>
      <c r="Q23" s="22" t="str">
        <f t="shared" si="0"/>
        <v/>
      </c>
      <c r="R23" s="8"/>
      <c r="S23" s="8"/>
    </row>
    <row r="24" spans="2:19" ht="16.5" customHeight="1">
      <c r="B24" s="7"/>
      <c r="C24" s="25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5"/>
      <c r="Q24" s="24" t="str">
        <f t="shared" si="0"/>
        <v/>
      </c>
      <c r="R24" s="7"/>
      <c r="S24" s="7"/>
    </row>
    <row r="25" spans="2:19" ht="16.5" customHeight="1"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9"/>
      <c r="Q25" s="22" t="str">
        <f t="shared" si="0"/>
        <v/>
      </c>
      <c r="R25" s="8"/>
      <c r="S25" s="8"/>
    </row>
    <row r="26" spans="2:19" ht="16.5" customHeight="1">
      <c r="B26" s="7"/>
      <c r="C26" s="25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25"/>
      <c r="Q26" s="24" t="str">
        <f t="shared" si="0"/>
        <v/>
      </c>
      <c r="R26" s="7"/>
      <c r="S26" s="7"/>
    </row>
    <row r="27" spans="2:19" ht="16.5" customHeight="1">
      <c r="B27" s="8"/>
      <c r="C27" s="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9"/>
      <c r="Q27" s="22" t="str">
        <f t="shared" si="0"/>
        <v/>
      </c>
      <c r="R27" s="8"/>
      <c r="S27" s="8"/>
    </row>
    <row r="28" spans="2:19" ht="16.5" customHeight="1">
      <c r="B28" s="7"/>
      <c r="C28" s="25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25"/>
      <c r="Q28" s="24" t="str">
        <f t="shared" si="0"/>
        <v/>
      </c>
      <c r="R28" s="7"/>
      <c r="S28" s="7"/>
    </row>
    <row r="29" spans="2:19" ht="16.5" customHeight="1"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9"/>
      <c r="Q29" s="22" t="str">
        <f t="shared" si="0"/>
        <v/>
      </c>
      <c r="R29" s="8"/>
      <c r="S29" s="8"/>
    </row>
    <row r="30" spans="2:19" ht="16.5" customHeight="1">
      <c r="B30" s="7"/>
      <c r="C30" s="25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25"/>
      <c r="Q30" s="24" t="str">
        <f t="shared" si="0"/>
        <v/>
      </c>
      <c r="R30" s="7"/>
      <c r="S30" s="7"/>
    </row>
    <row r="31" spans="2:19" ht="16.5" customHeight="1"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9"/>
      <c r="Q31" s="22" t="str">
        <f t="shared" si="0"/>
        <v/>
      </c>
      <c r="R31" s="8"/>
      <c r="S31" s="8"/>
    </row>
    <row r="32" spans="2:19" ht="16.5" customHeight="1">
      <c r="B32" s="7"/>
      <c r="C32" s="25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25"/>
      <c r="Q32" s="24" t="str">
        <f t="shared" si="0"/>
        <v/>
      </c>
      <c r="R32" s="7"/>
      <c r="S32" s="7"/>
    </row>
    <row r="33" spans="2:19" ht="16.5" customHeight="1"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9"/>
      <c r="Q33" s="22" t="str">
        <f t="shared" si="0"/>
        <v/>
      </c>
      <c r="R33" s="8"/>
      <c r="S33" s="8"/>
    </row>
    <row r="34" spans="2:19" ht="16.5" customHeight="1">
      <c r="B34" s="7"/>
      <c r="C34" s="25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25"/>
      <c r="Q34" s="24" t="str">
        <f t="shared" si="0"/>
        <v/>
      </c>
      <c r="R34" s="7"/>
      <c r="S34" s="7"/>
    </row>
    <row r="35" spans="2:19" ht="16.5" customHeight="1"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9"/>
      <c r="Q35" s="22" t="str">
        <f t="shared" si="0"/>
        <v/>
      </c>
      <c r="R35" s="8"/>
      <c r="S35" s="8"/>
    </row>
    <row r="36" spans="2:19" ht="16.5" customHeight="1">
      <c r="B36" s="7"/>
      <c r="C36" s="25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25"/>
      <c r="Q36" s="24" t="str">
        <f t="shared" si="0"/>
        <v/>
      </c>
      <c r="R36" s="7"/>
      <c r="S36" s="7"/>
    </row>
    <row r="37" spans="2:19" ht="16.5" customHeight="1"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9"/>
      <c r="Q37" s="22" t="str">
        <f t="shared" si="0"/>
        <v/>
      </c>
      <c r="R37" s="8"/>
      <c r="S37" s="8"/>
    </row>
    <row r="38" spans="2:19" ht="16.5" customHeight="1">
      <c r="B38" s="7"/>
      <c r="C38" s="25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25"/>
      <c r="Q38" s="24" t="str">
        <f t="shared" si="0"/>
        <v/>
      </c>
      <c r="R38" s="7"/>
      <c r="S38" s="7"/>
    </row>
    <row r="39" spans="2:19" ht="16.5" customHeight="1"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9"/>
      <c r="Q39" s="22" t="str">
        <f t="shared" si="0"/>
        <v/>
      </c>
      <c r="R39" s="8"/>
      <c r="S39" s="8"/>
    </row>
    <row r="40" spans="2:19" ht="16.5" customHeight="1">
      <c r="B40" s="7"/>
      <c r="C40" s="25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25"/>
      <c r="Q40" s="24" t="str">
        <f t="shared" si="0"/>
        <v/>
      </c>
      <c r="R40" s="7"/>
      <c r="S40" s="7"/>
    </row>
    <row r="41" spans="2:19" ht="16.5" customHeight="1">
      <c r="B41" s="8"/>
      <c r="C41" s="9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9"/>
      <c r="Q41" s="22" t="str">
        <f t="shared" si="0"/>
        <v/>
      </c>
      <c r="R41" s="8"/>
      <c r="S41" s="8"/>
    </row>
    <row r="42" spans="2:19" ht="16.5" customHeight="1">
      <c r="B42" s="7"/>
      <c r="C42" s="25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25"/>
      <c r="Q42" s="24" t="str">
        <f t="shared" si="0"/>
        <v/>
      </c>
      <c r="R42" s="7"/>
      <c r="S42" s="7"/>
    </row>
    <row r="43" spans="2:19" ht="16.5" customHeight="1">
      <c r="B43" s="8"/>
      <c r="C43" s="9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9"/>
      <c r="Q43" s="22" t="str">
        <f t="shared" si="0"/>
        <v/>
      </c>
      <c r="R43" s="8"/>
      <c r="S43" s="8"/>
    </row>
    <row r="44" spans="2:19" ht="16.5" customHeight="1">
      <c r="B44" s="7"/>
      <c r="C44" s="25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25"/>
      <c r="Q44" s="24" t="str">
        <f t="shared" si="0"/>
        <v/>
      </c>
      <c r="R44" s="7"/>
      <c r="S44" s="7"/>
    </row>
    <row r="45" spans="2:19" ht="16.5" customHeight="1">
      <c r="B45" s="8"/>
      <c r="C45" s="9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9"/>
      <c r="Q45" s="22" t="str">
        <f t="shared" si="0"/>
        <v/>
      </c>
      <c r="R45" s="8"/>
      <c r="S45" s="8"/>
    </row>
    <row r="46" spans="2:19" ht="16.5" customHeight="1">
      <c r="B46" s="7"/>
      <c r="C46" s="25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5"/>
      <c r="Q46" s="24" t="str">
        <f t="shared" si="0"/>
        <v/>
      </c>
      <c r="R46" s="7"/>
      <c r="S46" s="7"/>
    </row>
    <row r="47" spans="2:19" ht="16.5" customHeight="1">
      <c r="B47" s="8"/>
      <c r="C47" s="9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9"/>
      <c r="Q47" s="22" t="str">
        <f t="shared" si="0"/>
        <v/>
      </c>
      <c r="R47" s="8"/>
      <c r="S47" s="8"/>
    </row>
    <row r="48" spans="2:19" ht="16.5" customHeight="1">
      <c r="B48" s="7"/>
      <c r="C48" s="25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25"/>
      <c r="Q48" s="24" t="str">
        <f t="shared" si="0"/>
        <v/>
      </c>
      <c r="R48" s="7"/>
      <c r="S48" s="7"/>
    </row>
    <row r="49" spans="2:19" ht="16.5" customHeight="1">
      <c r="B49" s="8"/>
      <c r="C49" s="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9"/>
      <c r="Q49" s="22" t="str">
        <f t="shared" si="0"/>
        <v/>
      </c>
      <c r="R49" s="8"/>
      <c r="S49" s="8"/>
    </row>
    <row r="50" spans="2:19" ht="16.5" customHeight="1">
      <c r="B50" s="7"/>
      <c r="C50" s="25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25"/>
      <c r="Q50" s="24" t="str">
        <f t="shared" si="0"/>
        <v/>
      </c>
      <c r="R50" s="7"/>
      <c r="S50" s="7"/>
    </row>
    <row r="51" spans="2:19" ht="16.5" customHeight="1">
      <c r="B51" s="8"/>
      <c r="C51" s="9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9"/>
      <c r="Q51" s="22" t="str">
        <f t="shared" si="0"/>
        <v/>
      </c>
      <c r="R51" s="8"/>
      <c r="S51" s="8"/>
    </row>
    <row r="52" spans="2:19" ht="16.5" customHeight="1">
      <c r="B52" s="7"/>
      <c r="C52" s="25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25"/>
      <c r="Q52" s="24" t="str">
        <f t="shared" si="0"/>
        <v/>
      </c>
      <c r="R52" s="7"/>
      <c r="S52" s="7"/>
    </row>
    <row r="53" spans="2:19" ht="16.5" customHeight="1">
      <c r="B53" s="8"/>
      <c r="C53" s="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9"/>
      <c r="Q53" s="22" t="str">
        <f t="shared" si="0"/>
        <v/>
      </c>
      <c r="R53" s="8"/>
      <c r="S53" s="8"/>
    </row>
    <row r="54" spans="2:19" ht="16.5" customHeight="1">
      <c r="B54" s="7"/>
      <c r="C54" s="25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25"/>
      <c r="Q54" s="24" t="str">
        <f t="shared" si="0"/>
        <v/>
      </c>
      <c r="R54" s="7"/>
      <c r="S54" s="7"/>
    </row>
    <row r="55" spans="2:19" ht="16.5" customHeight="1">
      <c r="B55" s="8"/>
      <c r="C55" s="9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9"/>
      <c r="Q55" s="22" t="str">
        <f t="shared" si="0"/>
        <v/>
      </c>
      <c r="R55" s="8"/>
      <c r="S55" s="8"/>
    </row>
    <row r="56" spans="2:19" ht="16.5" customHeight="1">
      <c r="B56" s="7"/>
      <c r="C56" s="25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25"/>
      <c r="Q56" s="24" t="str">
        <f t="shared" si="0"/>
        <v/>
      </c>
      <c r="R56" s="7"/>
      <c r="S56" s="7"/>
    </row>
    <row r="57" spans="2:19" ht="16.5" customHeight="1">
      <c r="B57" s="8"/>
      <c r="C57" s="9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9"/>
      <c r="Q57" s="22" t="str">
        <f t="shared" si="0"/>
        <v/>
      </c>
      <c r="R57" s="8"/>
      <c r="S57" s="8"/>
    </row>
    <row r="58" spans="2:19" ht="16.5" customHeight="1">
      <c r="B58" s="7"/>
      <c r="C58" s="25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25"/>
      <c r="Q58" s="24" t="str">
        <f t="shared" si="0"/>
        <v/>
      </c>
      <c r="R58" s="7"/>
      <c r="S58" s="7"/>
    </row>
    <row r="59" spans="2:19" ht="16.5" customHeight="1">
      <c r="B59" s="8"/>
      <c r="C59" s="9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9"/>
      <c r="Q59" s="22" t="str">
        <f t="shared" si="0"/>
        <v/>
      </c>
      <c r="R59" s="8"/>
      <c r="S59" s="8"/>
    </row>
    <row r="60" spans="2:19" ht="16.5" customHeight="1">
      <c r="B60" s="7"/>
      <c r="C60" s="25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25"/>
      <c r="Q60" s="24" t="str">
        <f t="shared" si="0"/>
        <v/>
      </c>
      <c r="R60" s="7"/>
      <c r="S60" s="7"/>
    </row>
    <row r="61" spans="2:19" ht="16.5" customHeight="1">
      <c r="B61" s="8"/>
      <c r="C61" s="9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9"/>
      <c r="Q61" s="22" t="str">
        <f t="shared" si="0"/>
        <v/>
      </c>
      <c r="R61" s="8"/>
      <c r="S61" s="8"/>
    </row>
    <row r="62" spans="2:19" ht="16.5" customHeight="1">
      <c r="B62" s="7"/>
      <c r="C62" s="25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25"/>
      <c r="Q62" s="24" t="str">
        <f t="shared" si="0"/>
        <v/>
      </c>
      <c r="R62" s="7"/>
      <c r="S62" s="7"/>
    </row>
    <row r="63" spans="2:19" ht="16.5" customHeight="1">
      <c r="B63" s="8"/>
      <c r="C63" s="9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9"/>
      <c r="Q63" s="22" t="str">
        <f t="shared" si="0"/>
        <v/>
      </c>
      <c r="R63" s="8"/>
      <c r="S63" s="8"/>
    </row>
    <row r="64" spans="2:19" ht="16.5" customHeight="1">
      <c r="B64" s="7"/>
      <c r="C64" s="25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25"/>
      <c r="Q64" s="24" t="str">
        <f t="shared" si="0"/>
        <v/>
      </c>
      <c r="R64" s="7"/>
      <c r="S64" s="7"/>
    </row>
    <row r="65" spans="2:19" ht="16.5" customHeight="1">
      <c r="B65" s="8"/>
      <c r="C65" s="9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9"/>
      <c r="Q65" s="22" t="str">
        <f t="shared" si="0"/>
        <v/>
      </c>
      <c r="R65" s="8"/>
      <c r="S65" s="8"/>
    </row>
    <row r="66" spans="2:19" ht="16.5" customHeight="1">
      <c r="B66" s="7"/>
      <c r="C66" s="25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25"/>
      <c r="Q66" s="24" t="str">
        <f t="shared" si="0"/>
        <v/>
      </c>
      <c r="R66" s="7"/>
      <c r="S66" s="7"/>
    </row>
    <row r="67" spans="2:19" ht="16.5" customHeight="1">
      <c r="B67" s="8"/>
      <c r="C67" s="9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9"/>
      <c r="Q67" s="22" t="str">
        <f t="shared" si="0"/>
        <v/>
      </c>
      <c r="R67" s="8"/>
      <c r="S67" s="8"/>
    </row>
    <row r="68" spans="2:19" ht="16.5" customHeight="1">
      <c r="B68" s="7"/>
      <c r="C68" s="25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25"/>
      <c r="Q68" s="24" t="str">
        <f t="shared" si="0"/>
        <v/>
      </c>
      <c r="R68" s="7"/>
      <c r="S68" s="7"/>
    </row>
    <row r="69" spans="2:19" ht="16.5" customHeight="1">
      <c r="B69" s="8"/>
      <c r="C69" s="9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9"/>
      <c r="Q69" s="22" t="str">
        <f t="shared" si="0"/>
        <v/>
      </c>
      <c r="R69" s="8"/>
      <c r="S69" s="8"/>
    </row>
    <row r="70" spans="2:19" ht="16.5" customHeight="1">
      <c r="B70" s="7"/>
      <c r="C70" s="25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25"/>
      <c r="Q70" s="24" t="str">
        <f t="shared" si="0"/>
        <v/>
      </c>
      <c r="R70" s="7"/>
      <c r="S70" s="7"/>
    </row>
    <row r="71" spans="2:19" ht="16.5" customHeight="1">
      <c r="B71" s="8"/>
      <c r="C71" s="9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9"/>
      <c r="Q71" s="22" t="str">
        <f t="shared" si="0"/>
        <v/>
      </c>
      <c r="R71" s="8"/>
      <c r="S71" s="8"/>
    </row>
    <row r="72" spans="2:19" ht="16.5" customHeight="1">
      <c r="B72" s="7"/>
      <c r="C72" s="25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25"/>
      <c r="Q72" s="24" t="str">
        <f t="shared" si="0"/>
        <v/>
      </c>
      <c r="R72" s="7"/>
      <c r="S72" s="7"/>
    </row>
    <row r="73" spans="2:19" ht="16.5" customHeight="1">
      <c r="B73" s="8"/>
      <c r="C73" s="9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9"/>
      <c r="Q73" s="22" t="str">
        <f t="shared" si="0"/>
        <v/>
      </c>
      <c r="R73" s="8"/>
      <c r="S73" s="8"/>
    </row>
    <row r="74" spans="2:19" ht="16.5" customHeight="1">
      <c r="B74" s="7"/>
      <c r="C74" s="25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25"/>
      <c r="Q74" s="24" t="str">
        <f t="shared" ref="Q74:Q137" si="1">IF(P74="","",P74-C74)</f>
        <v/>
      </c>
      <c r="R74" s="7"/>
      <c r="S74" s="7"/>
    </row>
    <row r="75" spans="2:19" ht="16.5" customHeight="1">
      <c r="B75" s="8"/>
      <c r="C75" s="9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9"/>
      <c r="Q75" s="22" t="str">
        <f t="shared" si="1"/>
        <v/>
      </c>
      <c r="R75" s="8"/>
      <c r="S75" s="8"/>
    </row>
    <row r="76" spans="2:19" ht="16.5" customHeight="1">
      <c r="B76" s="7"/>
      <c r="C76" s="25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25"/>
      <c r="Q76" s="24" t="str">
        <f t="shared" si="1"/>
        <v/>
      </c>
      <c r="R76" s="7"/>
      <c r="S76" s="7"/>
    </row>
    <row r="77" spans="2:19" ht="16.5" customHeight="1">
      <c r="B77" s="8"/>
      <c r="C77" s="9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9"/>
      <c r="Q77" s="22" t="str">
        <f t="shared" si="1"/>
        <v/>
      </c>
      <c r="R77" s="8"/>
      <c r="S77" s="8"/>
    </row>
    <row r="78" spans="2:19" ht="16.5" customHeight="1">
      <c r="B78" s="7"/>
      <c r="C78" s="25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25"/>
      <c r="Q78" s="24" t="str">
        <f t="shared" si="1"/>
        <v/>
      </c>
      <c r="R78" s="7"/>
      <c r="S78" s="7"/>
    </row>
    <row r="79" spans="2:19" ht="16.5" customHeight="1">
      <c r="B79" s="8"/>
      <c r="C79" s="9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9"/>
      <c r="Q79" s="22" t="str">
        <f t="shared" si="1"/>
        <v/>
      </c>
      <c r="R79" s="8"/>
      <c r="S79" s="8"/>
    </row>
    <row r="80" spans="2:19" ht="16.5" customHeight="1">
      <c r="B80" s="7"/>
      <c r="C80" s="25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25"/>
      <c r="Q80" s="24" t="str">
        <f t="shared" si="1"/>
        <v/>
      </c>
      <c r="R80" s="7"/>
      <c r="S80" s="7"/>
    </row>
    <row r="81" spans="2:19" ht="16.5" customHeight="1">
      <c r="B81" s="8"/>
      <c r="C81" s="9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9"/>
      <c r="Q81" s="22" t="str">
        <f t="shared" si="1"/>
        <v/>
      </c>
      <c r="R81" s="8"/>
      <c r="S81" s="8"/>
    </row>
    <row r="82" spans="2:19" ht="16.5" customHeight="1">
      <c r="B82" s="7"/>
      <c r="C82" s="25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25"/>
      <c r="Q82" s="24" t="str">
        <f t="shared" si="1"/>
        <v/>
      </c>
      <c r="R82" s="7"/>
      <c r="S82" s="7"/>
    </row>
    <row r="83" spans="2:19" ht="16.5" customHeight="1">
      <c r="B83" s="8"/>
      <c r="C83" s="9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  <c r="Q83" s="22" t="str">
        <f t="shared" si="1"/>
        <v/>
      </c>
      <c r="R83" s="8"/>
      <c r="S83" s="8"/>
    </row>
    <row r="84" spans="2:19" ht="16.5" customHeight="1">
      <c r="B84" s="7"/>
      <c r="C84" s="25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25"/>
      <c r="Q84" s="24" t="str">
        <f t="shared" si="1"/>
        <v/>
      </c>
      <c r="R84" s="7"/>
      <c r="S84" s="7"/>
    </row>
    <row r="85" spans="2:19" ht="16.5" customHeight="1">
      <c r="B85" s="8"/>
      <c r="C85" s="9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9"/>
      <c r="Q85" s="22" t="str">
        <f t="shared" si="1"/>
        <v/>
      </c>
      <c r="R85" s="8"/>
      <c r="S85" s="8"/>
    </row>
    <row r="86" spans="2:19" ht="16.5" customHeight="1">
      <c r="B86" s="7"/>
      <c r="C86" s="25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25"/>
      <c r="Q86" s="24" t="str">
        <f t="shared" si="1"/>
        <v/>
      </c>
      <c r="R86" s="7"/>
      <c r="S86" s="7"/>
    </row>
    <row r="87" spans="2:19" ht="16.5" customHeight="1">
      <c r="B87" s="8"/>
      <c r="C87" s="9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9"/>
      <c r="Q87" s="22" t="str">
        <f t="shared" si="1"/>
        <v/>
      </c>
      <c r="R87" s="8"/>
      <c r="S87" s="8"/>
    </row>
    <row r="88" spans="2:19" ht="16.5" customHeight="1">
      <c r="B88" s="7"/>
      <c r="C88" s="25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25"/>
      <c r="Q88" s="24" t="str">
        <f t="shared" si="1"/>
        <v/>
      </c>
      <c r="R88" s="7"/>
      <c r="S88" s="7"/>
    </row>
    <row r="89" spans="2:19" ht="16.5" customHeight="1">
      <c r="B89" s="8"/>
      <c r="C89" s="9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9"/>
      <c r="Q89" s="22" t="str">
        <f t="shared" si="1"/>
        <v/>
      </c>
      <c r="R89" s="8"/>
      <c r="S89" s="8"/>
    </row>
    <row r="90" spans="2:19" ht="16.5" customHeight="1">
      <c r="B90" s="7"/>
      <c r="C90" s="25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25"/>
      <c r="Q90" s="24" t="str">
        <f t="shared" si="1"/>
        <v/>
      </c>
      <c r="R90" s="7"/>
      <c r="S90" s="7"/>
    </row>
    <row r="91" spans="2:19" ht="16.5" customHeight="1">
      <c r="B91" s="8"/>
      <c r="C91" s="9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9"/>
      <c r="Q91" s="22" t="str">
        <f t="shared" si="1"/>
        <v/>
      </c>
      <c r="R91" s="8"/>
      <c r="S91" s="8"/>
    </row>
    <row r="92" spans="2:19" ht="16.5" customHeight="1">
      <c r="B92" s="7"/>
      <c r="C92" s="25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25"/>
      <c r="Q92" s="24" t="str">
        <f t="shared" si="1"/>
        <v/>
      </c>
      <c r="R92" s="7"/>
      <c r="S92" s="7"/>
    </row>
    <row r="93" spans="2:19" ht="16.5" customHeight="1">
      <c r="B93" s="8"/>
      <c r="C93" s="9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9"/>
      <c r="Q93" s="22" t="str">
        <f t="shared" si="1"/>
        <v/>
      </c>
      <c r="R93" s="8"/>
      <c r="S93" s="8"/>
    </row>
    <row r="94" spans="2:19" ht="16.5" customHeight="1">
      <c r="B94" s="7"/>
      <c r="C94" s="25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25"/>
      <c r="Q94" s="24" t="str">
        <f t="shared" si="1"/>
        <v/>
      </c>
      <c r="R94" s="7"/>
      <c r="S94" s="7"/>
    </row>
    <row r="95" spans="2:19" ht="16.5" customHeight="1">
      <c r="B95" s="8"/>
      <c r="C95" s="9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9"/>
      <c r="Q95" s="22" t="str">
        <f t="shared" si="1"/>
        <v/>
      </c>
      <c r="R95" s="8"/>
      <c r="S95" s="8"/>
    </row>
    <row r="96" spans="2:19" ht="16.5" customHeight="1">
      <c r="B96" s="7"/>
      <c r="C96" s="25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25"/>
      <c r="Q96" s="24" t="str">
        <f t="shared" si="1"/>
        <v/>
      </c>
      <c r="R96" s="7"/>
      <c r="S96" s="7"/>
    </row>
    <row r="97" spans="2:19" ht="16.5" customHeight="1">
      <c r="B97" s="8"/>
      <c r="C97" s="9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9"/>
      <c r="Q97" s="22" t="str">
        <f t="shared" si="1"/>
        <v/>
      </c>
      <c r="R97" s="8"/>
      <c r="S97" s="8"/>
    </row>
    <row r="98" spans="2:19" ht="16.5" customHeight="1">
      <c r="B98" s="7"/>
      <c r="C98" s="25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25"/>
      <c r="Q98" s="24" t="str">
        <f t="shared" si="1"/>
        <v/>
      </c>
      <c r="R98" s="7"/>
      <c r="S98" s="7"/>
    </row>
    <row r="99" spans="2:19" ht="16.5" customHeight="1">
      <c r="B99" s="8"/>
      <c r="C99" s="9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9"/>
      <c r="Q99" s="22" t="str">
        <f t="shared" si="1"/>
        <v/>
      </c>
      <c r="R99" s="8"/>
      <c r="S99" s="8"/>
    </row>
    <row r="100" spans="2:19" ht="16.5" customHeight="1">
      <c r="B100" s="7"/>
      <c r="C100" s="25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25"/>
      <c r="Q100" s="24" t="str">
        <f t="shared" si="1"/>
        <v/>
      </c>
      <c r="R100" s="7"/>
      <c r="S100" s="7"/>
    </row>
    <row r="101" spans="2:19" ht="16.5" customHeight="1">
      <c r="B101" s="8"/>
      <c r="C101" s="9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9"/>
      <c r="Q101" s="22" t="str">
        <f t="shared" si="1"/>
        <v/>
      </c>
      <c r="R101" s="8"/>
      <c r="S101" s="8"/>
    </row>
    <row r="102" spans="2:19" ht="16.5" customHeight="1">
      <c r="B102" s="7"/>
      <c r="C102" s="25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25"/>
      <c r="Q102" s="24" t="str">
        <f t="shared" si="1"/>
        <v/>
      </c>
      <c r="R102" s="7"/>
      <c r="S102" s="7"/>
    </row>
    <row r="103" spans="2:19" ht="16.5" customHeight="1">
      <c r="B103" s="8"/>
      <c r="C103" s="9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9"/>
      <c r="Q103" s="22" t="str">
        <f t="shared" si="1"/>
        <v/>
      </c>
      <c r="R103" s="8"/>
      <c r="S103" s="8"/>
    </row>
    <row r="104" spans="2:19" ht="16.5" customHeight="1">
      <c r="B104" s="7"/>
      <c r="C104" s="25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25"/>
      <c r="Q104" s="24" t="str">
        <f t="shared" si="1"/>
        <v/>
      </c>
      <c r="R104" s="7"/>
      <c r="S104" s="7"/>
    </row>
    <row r="105" spans="2:19" ht="16.5" customHeight="1">
      <c r="B105" s="8"/>
      <c r="C105" s="9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9"/>
      <c r="Q105" s="22" t="str">
        <f t="shared" si="1"/>
        <v/>
      </c>
      <c r="R105" s="8"/>
      <c r="S105" s="8"/>
    </row>
    <row r="106" spans="2:19" ht="16.5" customHeight="1">
      <c r="B106" s="7"/>
      <c r="C106" s="25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25"/>
      <c r="Q106" s="24" t="str">
        <f t="shared" si="1"/>
        <v/>
      </c>
      <c r="R106" s="7"/>
      <c r="S106" s="7"/>
    </row>
    <row r="107" spans="2:19" ht="16.5" customHeight="1"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9"/>
      <c r="Q107" s="22" t="str">
        <f t="shared" si="1"/>
        <v/>
      </c>
      <c r="R107" s="8"/>
      <c r="S107" s="8"/>
    </row>
    <row r="108" spans="2:19" ht="16.5" customHeight="1">
      <c r="B108" s="7"/>
      <c r="C108" s="25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25"/>
      <c r="Q108" s="24" t="str">
        <f t="shared" si="1"/>
        <v/>
      </c>
      <c r="R108" s="7"/>
      <c r="S108" s="7"/>
    </row>
    <row r="109" spans="2:19" ht="16.5" customHeight="1"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9"/>
      <c r="Q109" s="22" t="str">
        <f t="shared" si="1"/>
        <v/>
      </c>
      <c r="R109" s="8"/>
      <c r="S109" s="8"/>
    </row>
    <row r="110" spans="2:19" ht="16.5" customHeight="1">
      <c r="B110" s="7"/>
      <c r="C110" s="25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25"/>
      <c r="Q110" s="24" t="str">
        <f t="shared" si="1"/>
        <v/>
      </c>
      <c r="R110" s="7"/>
      <c r="S110" s="7"/>
    </row>
    <row r="111" spans="2:19" ht="16.5" customHeight="1"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9"/>
      <c r="Q111" s="22" t="str">
        <f t="shared" si="1"/>
        <v/>
      </c>
      <c r="R111" s="8"/>
      <c r="S111" s="8"/>
    </row>
    <row r="112" spans="2:19" ht="16.5" customHeight="1">
      <c r="B112" s="7"/>
      <c r="C112" s="25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25"/>
      <c r="Q112" s="24" t="str">
        <f t="shared" si="1"/>
        <v/>
      </c>
      <c r="R112" s="7"/>
      <c r="S112" s="7"/>
    </row>
    <row r="113" spans="2:19" ht="16.5" customHeight="1"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9"/>
      <c r="Q113" s="22" t="str">
        <f t="shared" si="1"/>
        <v/>
      </c>
      <c r="R113" s="8"/>
      <c r="S113" s="8"/>
    </row>
    <row r="114" spans="2:19" ht="16.5" customHeight="1">
      <c r="B114" s="7"/>
      <c r="C114" s="25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25"/>
      <c r="Q114" s="24" t="str">
        <f t="shared" si="1"/>
        <v/>
      </c>
      <c r="R114" s="7"/>
      <c r="S114" s="7"/>
    </row>
    <row r="115" spans="2:19" ht="16.5" customHeight="1"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9"/>
      <c r="Q115" s="22" t="str">
        <f t="shared" si="1"/>
        <v/>
      </c>
      <c r="R115" s="8"/>
      <c r="S115" s="8"/>
    </row>
    <row r="116" spans="2:19" ht="16.5" customHeight="1">
      <c r="B116" s="7"/>
      <c r="C116" s="25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25"/>
      <c r="Q116" s="24" t="str">
        <f t="shared" si="1"/>
        <v/>
      </c>
      <c r="R116" s="7"/>
      <c r="S116" s="7"/>
    </row>
    <row r="117" spans="2:19" ht="16.5" customHeight="1"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9"/>
      <c r="Q117" s="22" t="str">
        <f t="shared" si="1"/>
        <v/>
      </c>
      <c r="R117" s="8"/>
      <c r="S117" s="8"/>
    </row>
    <row r="118" spans="2:19" ht="16.5" customHeight="1">
      <c r="B118" s="7"/>
      <c r="C118" s="25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25"/>
      <c r="Q118" s="24" t="str">
        <f t="shared" si="1"/>
        <v/>
      </c>
      <c r="R118" s="7"/>
      <c r="S118" s="7"/>
    </row>
    <row r="119" spans="2:19" ht="16.5" customHeight="1"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9"/>
      <c r="Q119" s="22" t="str">
        <f t="shared" si="1"/>
        <v/>
      </c>
      <c r="R119" s="8"/>
      <c r="S119" s="8"/>
    </row>
    <row r="120" spans="2:19" ht="16.5" customHeight="1">
      <c r="B120" s="7"/>
      <c r="C120" s="25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5"/>
      <c r="Q120" s="24" t="str">
        <f t="shared" si="1"/>
        <v/>
      </c>
      <c r="R120" s="7"/>
      <c r="S120" s="7"/>
    </row>
    <row r="121" spans="2:19" ht="16.5" customHeight="1"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9"/>
      <c r="Q121" s="22" t="str">
        <f t="shared" si="1"/>
        <v/>
      </c>
      <c r="R121" s="8"/>
      <c r="S121" s="8"/>
    </row>
    <row r="122" spans="2:19" ht="16.5" customHeight="1">
      <c r="B122" s="7"/>
      <c r="C122" s="25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25"/>
      <c r="Q122" s="24" t="str">
        <f t="shared" si="1"/>
        <v/>
      </c>
      <c r="R122" s="7"/>
      <c r="S122" s="7"/>
    </row>
    <row r="123" spans="2:19" ht="16.5" customHeight="1"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9"/>
      <c r="Q123" s="22" t="str">
        <f t="shared" si="1"/>
        <v/>
      </c>
      <c r="R123" s="8"/>
      <c r="S123" s="8"/>
    </row>
    <row r="124" spans="2:19" ht="16.5" customHeight="1">
      <c r="B124" s="7"/>
      <c r="C124" s="25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25"/>
      <c r="Q124" s="24" t="str">
        <f t="shared" si="1"/>
        <v/>
      </c>
      <c r="R124" s="7"/>
      <c r="S124" s="7"/>
    </row>
    <row r="125" spans="2:19" ht="16.5" customHeight="1"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9"/>
      <c r="Q125" s="22" t="str">
        <f t="shared" si="1"/>
        <v/>
      </c>
      <c r="R125" s="8"/>
      <c r="S125" s="8"/>
    </row>
    <row r="126" spans="2:19" ht="16.5" customHeight="1">
      <c r="B126" s="7"/>
      <c r="C126" s="25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25"/>
      <c r="Q126" s="24" t="str">
        <f t="shared" si="1"/>
        <v/>
      </c>
      <c r="R126" s="7"/>
      <c r="S126" s="7"/>
    </row>
    <row r="127" spans="2:19" ht="16.5" customHeight="1"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9"/>
      <c r="Q127" s="22" t="str">
        <f t="shared" si="1"/>
        <v/>
      </c>
      <c r="R127" s="8"/>
      <c r="S127" s="8"/>
    </row>
    <row r="128" spans="2:19" ht="16.5" customHeight="1">
      <c r="B128" s="7"/>
      <c r="C128" s="25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25"/>
      <c r="Q128" s="24" t="str">
        <f t="shared" si="1"/>
        <v/>
      </c>
      <c r="R128" s="7"/>
      <c r="S128" s="7"/>
    </row>
    <row r="129" spans="2:19" ht="16.5" customHeight="1"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9"/>
      <c r="Q129" s="22" t="str">
        <f t="shared" si="1"/>
        <v/>
      </c>
      <c r="R129" s="8"/>
      <c r="S129" s="8"/>
    </row>
    <row r="130" spans="2:19" ht="16.5" customHeight="1">
      <c r="B130" s="7"/>
      <c r="C130" s="25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25"/>
      <c r="Q130" s="24" t="str">
        <f t="shared" si="1"/>
        <v/>
      </c>
      <c r="R130" s="7"/>
      <c r="S130" s="7"/>
    </row>
    <row r="131" spans="2:19" ht="16.5" customHeight="1"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9"/>
      <c r="Q131" s="22" t="str">
        <f t="shared" si="1"/>
        <v/>
      </c>
      <c r="R131" s="8"/>
      <c r="S131" s="8"/>
    </row>
    <row r="132" spans="2:19" ht="16.5" customHeight="1">
      <c r="B132" s="7"/>
      <c r="C132" s="25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25"/>
      <c r="Q132" s="24" t="str">
        <f t="shared" si="1"/>
        <v/>
      </c>
      <c r="R132" s="7"/>
      <c r="S132" s="7"/>
    </row>
    <row r="133" spans="2:19" ht="16.5" customHeight="1"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9"/>
      <c r="Q133" s="22" t="str">
        <f t="shared" si="1"/>
        <v/>
      </c>
      <c r="R133" s="8"/>
      <c r="S133" s="8"/>
    </row>
    <row r="134" spans="2:19" ht="16.5" customHeight="1">
      <c r="B134" s="7"/>
      <c r="C134" s="25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25"/>
      <c r="Q134" s="24" t="str">
        <f t="shared" si="1"/>
        <v/>
      </c>
      <c r="R134" s="7"/>
      <c r="S134" s="7"/>
    </row>
    <row r="135" spans="2:19" ht="16.5" customHeight="1"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9"/>
      <c r="Q135" s="22" t="str">
        <f t="shared" si="1"/>
        <v/>
      </c>
      <c r="R135" s="8"/>
      <c r="S135" s="8"/>
    </row>
    <row r="136" spans="2:19" ht="16.5" customHeight="1">
      <c r="B136" s="7"/>
      <c r="C136" s="25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25"/>
      <c r="Q136" s="24" t="str">
        <f t="shared" si="1"/>
        <v/>
      </c>
      <c r="R136" s="7"/>
      <c r="S136" s="7"/>
    </row>
    <row r="137" spans="2:19" ht="16.5" customHeight="1"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9"/>
      <c r="Q137" s="22" t="str">
        <f t="shared" si="1"/>
        <v/>
      </c>
      <c r="R137" s="8"/>
      <c r="S137" s="8"/>
    </row>
    <row r="138" spans="2:19" ht="16.5" customHeight="1">
      <c r="B138" s="7"/>
      <c r="C138" s="25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25"/>
      <c r="Q138" s="24" t="str">
        <f t="shared" ref="Q138:Q201" si="2">IF(P138="","",P138-C138)</f>
        <v/>
      </c>
      <c r="R138" s="7"/>
      <c r="S138" s="7"/>
    </row>
    <row r="139" spans="2:19" ht="16.5" customHeight="1"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9"/>
      <c r="Q139" s="22" t="str">
        <f t="shared" si="2"/>
        <v/>
      </c>
      <c r="R139" s="8"/>
      <c r="S139" s="8"/>
    </row>
    <row r="140" spans="2:19" ht="16.5" customHeight="1">
      <c r="B140" s="7"/>
      <c r="C140" s="25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25"/>
      <c r="Q140" s="24" t="str">
        <f t="shared" si="2"/>
        <v/>
      </c>
      <c r="R140" s="7"/>
      <c r="S140" s="7"/>
    </row>
    <row r="141" spans="2:19" ht="16.5" customHeight="1"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9"/>
      <c r="Q141" s="22" t="str">
        <f t="shared" si="2"/>
        <v/>
      </c>
      <c r="R141" s="8"/>
      <c r="S141" s="8"/>
    </row>
    <row r="142" spans="2:19" ht="16.5" customHeight="1">
      <c r="B142" s="7"/>
      <c r="C142" s="25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25"/>
      <c r="Q142" s="24" t="str">
        <f t="shared" si="2"/>
        <v/>
      </c>
      <c r="R142" s="7"/>
      <c r="S142" s="7"/>
    </row>
    <row r="143" spans="2:19" ht="16.5" customHeight="1"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9"/>
      <c r="Q143" s="22" t="str">
        <f t="shared" si="2"/>
        <v/>
      </c>
      <c r="R143" s="8"/>
      <c r="S143" s="8"/>
    </row>
    <row r="144" spans="2:19" ht="16.5" customHeight="1">
      <c r="B144" s="7"/>
      <c r="C144" s="25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25"/>
      <c r="Q144" s="24" t="str">
        <f t="shared" si="2"/>
        <v/>
      </c>
      <c r="R144" s="7"/>
      <c r="S144" s="7"/>
    </row>
    <row r="145" spans="2:19" ht="16.5" customHeight="1"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9"/>
      <c r="Q145" s="22" t="str">
        <f t="shared" si="2"/>
        <v/>
      </c>
      <c r="R145" s="8"/>
      <c r="S145" s="8"/>
    </row>
    <row r="146" spans="2:19" ht="16.5" customHeight="1">
      <c r="B146" s="7"/>
      <c r="C146" s="25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25"/>
      <c r="Q146" s="24" t="str">
        <f t="shared" si="2"/>
        <v/>
      </c>
      <c r="R146" s="7"/>
      <c r="S146" s="7"/>
    </row>
    <row r="147" spans="2:19" ht="16.5" customHeight="1"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9"/>
      <c r="Q147" s="22" t="str">
        <f t="shared" si="2"/>
        <v/>
      </c>
      <c r="R147" s="8"/>
      <c r="S147" s="8"/>
    </row>
    <row r="148" spans="2:19" ht="16.5" customHeight="1">
      <c r="B148" s="7"/>
      <c r="C148" s="25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25"/>
      <c r="Q148" s="24" t="str">
        <f t="shared" si="2"/>
        <v/>
      </c>
      <c r="R148" s="7"/>
      <c r="S148" s="7"/>
    </row>
    <row r="149" spans="2:19" ht="16.5" customHeight="1"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9"/>
      <c r="Q149" s="22" t="str">
        <f t="shared" si="2"/>
        <v/>
      </c>
      <c r="R149" s="8"/>
      <c r="S149" s="8"/>
    </row>
    <row r="150" spans="2:19" ht="16.5" customHeight="1">
      <c r="B150" s="7"/>
      <c r="C150" s="25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25"/>
      <c r="Q150" s="24" t="str">
        <f t="shared" si="2"/>
        <v/>
      </c>
      <c r="R150" s="7"/>
      <c r="S150" s="7"/>
    </row>
    <row r="151" spans="2:19" ht="16.5" customHeight="1"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9"/>
      <c r="Q151" s="22" t="str">
        <f t="shared" si="2"/>
        <v/>
      </c>
      <c r="R151" s="8"/>
      <c r="S151" s="8"/>
    </row>
    <row r="152" spans="2:19" ht="16.5" customHeight="1">
      <c r="B152" s="7"/>
      <c r="C152" s="25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25"/>
      <c r="Q152" s="24" t="str">
        <f t="shared" si="2"/>
        <v/>
      </c>
      <c r="R152" s="7"/>
      <c r="S152" s="7"/>
    </row>
    <row r="153" spans="2:19" ht="16.5" customHeight="1"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9"/>
      <c r="Q153" s="22" t="str">
        <f t="shared" si="2"/>
        <v/>
      </c>
      <c r="R153" s="8"/>
      <c r="S153" s="8"/>
    </row>
    <row r="154" spans="2:19" ht="16.5" customHeight="1">
      <c r="B154" s="7"/>
      <c r="C154" s="25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25"/>
      <c r="Q154" s="24" t="str">
        <f t="shared" si="2"/>
        <v/>
      </c>
      <c r="R154" s="7"/>
      <c r="S154" s="7"/>
    </row>
    <row r="155" spans="2:19" ht="16.5" customHeight="1"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9"/>
      <c r="Q155" s="22" t="str">
        <f t="shared" si="2"/>
        <v/>
      </c>
      <c r="R155" s="8"/>
      <c r="S155" s="8"/>
    </row>
    <row r="156" spans="2:19" ht="16.5" customHeight="1">
      <c r="B156" s="7"/>
      <c r="C156" s="25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25"/>
      <c r="Q156" s="24" t="str">
        <f t="shared" si="2"/>
        <v/>
      </c>
      <c r="R156" s="7"/>
      <c r="S156" s="7"/>
    </row>
    <row r="157" spans="2:19" ht="16.5" customHeight="1"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9"/>
      <c r="Q157" s="22" t="str">
        <f t="shared" si="2"/>
        <v/>
      </c>
      <c r="R157" s="8"/>
      <c r="S157" s="8"/>
    </row>
    <row r="158" spans="2:19" ht="16.5" customHeight="1">
      <c r="B158" s="7"/>
      <c r="C158" s="25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25"/>
      <c r="Q158" s="24" t="str">
        <f t="shared" si="2"/>
        <v/>
      </c>
      <c r="R158" s="7"/>
      <c r="S158" s="7"/>
    </row>
    <row r="159" spans="2:19" ht="16.5" customHeight="1"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9"/>
      <c r="Q159" s="22" t="str">
        <f t="shared" si="2"/>
        <v/>
      </c>
      <c r="R159" s="8"/>
      <c r="S159" s="8"/>
    </row>
    <row r="160" spans="2:19" ht="16.5" customHeight="1">
      <c r="B160" s="7"/>
      <c r="C160" s="25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25"/>
      <c r="Q160" s="24" t="str">
        <f t="shared" si="2"/>
        <v/>
      </c>
      <c r="R160" s="7"/>
      <c r="S160" s="7"/>
    </row>
    <row r="161" spans="2:19" ht="16.5" customHeight="1"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9"/>
      <c r="Q161" s="22" t="str">
        <f t="shared" si="2"/>
        <v/>
      </c>
      <c r="R161" s="8"/>
      <c r="S161" s="8"/>
    </row>
    <row r="162" spans="2:19" ht="16.5" customHeight="1">
      <c r="B162" s="7"/>
      <c r="C162" s="25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25"/>
      <c r="Q162" s="24" t="str">
        <f t="shared" si="2"/>
        <v/>
      </c>
      <c r="R162" s="7"/>
      <c r="S162" s="7"/>
    </row>
    <row r="163" spans="2:19" ht="16.5" customHeight="1"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9"/>
      <c r="Q163" s="22" t="str">
        <f t="shared" si="2"/>
        <v/>
      </c>
      <c r="R163" s="8"/>
      <c r="S163" s="8"/>
    </row>
    <row r="164" spans="2:19" ht="16.5" customHeight="1">
      <c r="B164" s="7"/>
      <c r="C164" s="25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25"/>
      <c r="Q164" s="24" t="str">
        <f t="shared" si="2"/>
        <v/>
      </c>
      <c r="R164" s="7"/>
      <c r="S164" s="7"/>
    </row>
    <row r="165" spans="2:19" ht="16.5" customHeight="1"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9"/>
      <c r="Q165" s="22" t="str">
        <f t="shared" si="2"/>
        <v/>
      </c>
      <c r="R165" s="8"/>
      <c r="S165" s="8"/>
    </row>
    <row r="166" spans="2:19" ht="16.5" customHeight="1">
      <c r="B166" s="7"/>
      <c r="C166" s="25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25"/>
      <c r="Q166" s="24" t="str">
        <f t="shared" si="2"/>
        <v/>
      </c>
      <c r="R166" s="7"/>
      <c r="S166" s="7"/>
    </row>
    <row r="167" spans="2:19" ht="16.5" customHeight="1"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9"/>
      <c r="Q167" s="22" t="str">
        <f t="shared" si="2"/>
        <v/>
      </c>
      <c r="R167" s="8"/>
      <c r="S167" s="8"/>
    </row>
    <row r="168" spans="2:19" ht="16.5" customHeight="1">
      <c r="B168" s="7"/>
      <c r="C168" s="25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25"/>
      <c r="Q168" s="24" t="str">
        <f t="shared" si="2"/>
        <v/>
      </c>
      <c r="R168" s="7"/>
      <c r="S168" s="7"/>
    </row>
    <row r="169" spans="2:19" ht="16.5" customHeight="1"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9"/>
      <c r="Q169" s="22" t="str">
        <f t="shared" si="2"/>
        <v/>
      </c>
      <c r="R169" s="8"/>
      <c r="S169" s="8"/>
    </row>
    <row r="170" spans="2:19" ht="16.5" customHeight="1">
      <c r="B170" s="7"/>
      <c r="C170" s="25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25"/>
      <c r="Q170" s="24" t="str">
        <f t="shared" si="2"/>
        <v/>
      </c>
      <c r="R170" s="7"/>
      <c r="S170" s="7"/>
    </row>
    <row r="171" spans="2:19" ht="16.5" customHeight="1">
      <c r="B171" s="8"/>
      <c r="C171" s="9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9"/>
      <c r="Q171" s="22" t="str">
        <f t="shared" si="2"/>
        <v/>
      </c>
      <c r="R171" s="8"/>
      <c r="S171" s="8"/>
    </row>
    <row r="172" spans="2:19" ht="16.5" customHeight="1">
      <c r="B172" s="7"/>
      <c r="C172" s="25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25"/>
      <c r="Q172" s="24" t="str">
        <f t="shared" si="2"/>
        <v/>
      </c>
      <c r="R172" s="7"/>
      <c r="S172" s="7"/>
    </row>
    <row r="173" spans="2:19" ht="16.5" customHeight="1">
      <c r="B173" s="8"/>
      <c r="C173" s="9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9"/>
      <c r="Q173" s="22" t="str">
        <f t="shared" si="2"/>
        <v/>
      </c>
      <c r="R173" s="8"/>
      <c r="S173" s="8"/>
    </row>
    <row r="174" spans="2:19" ht="16.5" customHeight="1">
      <c r="B174" s="7"/>
      <c r="C174" s="25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25"/>
      <c r="Q174" s="24" t="str">
        <f t="shared" si="2"/>
        <v/>
      </c>
      <c r="R174" s="7"/>
      <c r="S174" s="7"/>
    </row>
    <row r="175" spans="2:19" ht="16.5" customHeight="1">
      <c r="B175" s="8"/>
      <c r="C175" s="9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9"/>
      <c r="Q175" s="22" t="str">
        <f t="shared" si="2"/>
        <v/>
      </c>
      <c r="R175" s="8"/>
      <c r="S175" s="8"/>
    </row>
    <row r="176" spans="2:19" ht="16.5" customHeight="1">
      <c r="B176" s="7"/>
      <c r="C176" s="25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25"/>
      <c r="Q176" s="24" t="str">
        <f t="shared" si="2"/>
        <v/>
      </c>
      <c r="R176" s="7"/>
      <c r="S176" s="7"/>
    </row>
    <row r="177" spans="2:19" ht="16.5" customHeight="1">
      <c r="B177" s="8"/>
      <c r="C177" s="9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9"/>
      <c r="Q177" s="22" t="str">
        <f t="shared" si="2"/>
        <v/>
      </c>
      <c r="R177" s="8"/>
      <c r="S177" s="8"/>
    </row>
    <row r="178" spans="2:19" ht="16.5" customHeight="1">
      <c r="B178" s="7"/>
      <c r="C178" s="25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25"/>
      <c r="Q178" s="24" t="str">
        <f t="shared" si="2"/>
        <v/>
      </c>
      <c r="R178" s="7"/>
      <c r="S178" s="7"/>
    </row>
    <row r="179" spans="2:19" ht="16.5" customHeight="1">
      <c r="B179" s="8"/>
      <c r="C179" s="9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9"/>
      <c r="Q179" s="22" t="str">
        <f t="shared" si="2"/>
        <v/>
      </c>
      <c r="R179" s="8"/>
      <c r="S179" s="8"/>
    </row>
    <row r="180" spans="2:19" ht="16.5" customHeight="1">
      <c r="B180" s="7"/>
      <c r="C180" s="25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25"/>
      <c r="Q180" s="24" t="str">
        <f t="shared" si="2"/>
        <v/>
      </c>
      <c r="R180" s="7"/>
      <c r="S180" s="7"/>
    </row>
    <row r="181" spans="2:19" ht="16.5" customHeight="1">
      <c r="B181" s="8"/>
      <c r="C181" s="9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9"/>
      <c r="Q181" s="22" t="str">
        <f t="shared" si="2"/>
        <v/>
      </c>
      <c r="R181" s="8"/>
      <c r="S181" s="8"/>
    </row>
    <row r="182" spans="2:19" ht="16.5" customHeight="1">
      <c r="B182" s="7"/>
      <c r="C182" s="25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25"/>
      <c r="Q182" s="24" t="str">
        <f t="shared" si="2"/>
        <v/>
      </c>
      <c r="R182" s="7"/>
      <c r="S182" s="7"/>
    </row>
    <row r="183" spans="2:19" ht="16.5" customHeight="1">
      <c r="B183" s="8"/>
      <c r="C183" s="9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9"/>
      <c r="Q183" s="22" t="str">
        <f t="shared" si="2"/>
        <v/>
      </c>
      <c r="R183" s="8"/>
      <c r="S183" s="8"/>
    </row>
    <row r="184" spans="2:19" ht="16.5" customHeight="1">
      <c r="B184" s="7"/>
      <c r="C184" s="25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25"/>
      <c r="Q184" s="24" t="str">
        <f t="shared" si="2"/>
        <v/>
      </c>
      <c r="R184" s="7"/>
      <c r="S184" s="7"/>
    </row>
    <row r="185" spans="2:19" ht="16.5" customHeight="1">
      <c r="B185" s="8"/>
      <c r="C185" s="9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9"/>
      <c r="Q185" s="22" t="str">
        <f t="shared" si="2"/>
        <v/>
      </c>
      <c r="R185" s="8"/>
      <c r="S185" s="8"/>
    </row>
    <row r="186" spans="2:19" ht="16.5" customHeight="1">
      <c r="B186" s="7"/>
      <c r="C186" s="25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25"/>
      <c r="Q186" s="24" t="str">
        <f t="shared" si="2"/>
        <v/>
      </c>
      <c r="R186" s="7"/>
      <c r="S186" s="7"/>
    </row>
    <row r="187" spans="2:19" ht="16.5" customHeight="1">
      <c r="B187" s="8"/>
      <c r="C187" s="9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9"/>
      <c r="Q187" s="22" t="str">
        <f t="shared" si="2"/>
        <v/>
      </c>
      <c r="R187" s="8"/>
      <c r="S187" s="8"/>
    </row>
    <row r="188" spans="2:19" ht="16.5" customHeight="1">
      <c r="B188" s="7"/>
      <c r="C188" s="25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25"/>
      <c r="Q188" s="24" t="str">
        <f t="shared" si="2"/>
        <v/>
      </c>
      <c r="R188" s="7"/>
      <c r="S188" s="7"/>
    </row>
    <row r="189" spans="2:19" ht="16.5" customHeight="1">
      <c r="B189" s="8"/>
      <c r="C189" s="9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9"/>
      <c r="Q189" s="22" t="str">
        <f t="shared" si="2"/>
        <v/>
      </c>
      <c r="R189" s="8"/>
      <c r="S189" s="8"/>
    </row>
    <row r="190" spans="2:19" ht="16.5" customHeight="1">
      <c r="B190" s="7"/>
      <c r="C190" s="25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25"/>
      <c r="Q190" s="24" t="str">
        <f t="shared" si="2"/>
        <v/>
      </c>
      <c r="R190" s="7"/>
      <c r="S190" s="7"/>
    </row>
    <row r="191" spans="2:19" ht="16.5" customHeight="1">
      <c r="B191" s="8"/>
      <c r="C191" s="9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9"/>
      <c r="Q191" s="22" t="str">
        <f t="shared" si="2"/>
        <v/>
      </c>
      <c r="R191" s="8"/>
      <c r="S191" s="8"/>
    </row>
    <row r="192" spans="2:19" ht="16.5" customHeight="1">
      <c r="B192" s="7"/>
      <c r="C192" s="25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25"/>
      <c r="Q192" s="24" t="str">
        <f t="shared" si="2"/>
        <v/>
      </c>
      <c r="R192" s="7"/>
      <c r="S192" s="7"/>
    </row>
    <row r="193" spans="2:19" ht="16.5" customHeight="1">
      <c r="B193" s="8"/>
      <c r="C193" s="9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9"/>
      <c r="Q193" s="22" t="str">
        <f t="shared" si="2"/>
        <v/>
      </c>
      <c r="R193" s="8"/>
      <c r="S193" s="8"/>
    </row>
    <row r="194" spans="2:19" ht="16.5" customHeight="1">
      <c r="B194" s="7"/>
      <c r="C194" s="25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25"/>
      <c r="Q194" s="24" t="str">
        <f t="shared" si="2"/>
        <v/>
      </c>
      <c r="R194" s="7"/>
      <c r="S194" s="7"/>
    </row>
    <row r="195" spans="2:19" ht="16.5" customHeight="1">
      <c r="B195" s="8"/>
      <c r="C195" s="9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9"/>
      <c r="Q195" s="22" t="str">
        <f t="shared" si="2"/>
        <v/>
      </c>
      <c r="R195" s="8"/>
      <c r="S195" s="8"/>
    </row>
    <row r="196" spans="2:19" ht="16.5" customHeight="1">
      <c r="B196" s="7"/>
      <c r="C196" s="25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25"/>
      <c r="Q196" s="24" t="str">
        <f t="shared" si="2"/>
        <v/>
      </c>
      <c r="R196" s="7"/>
      <c r="S196" s="7"/>
    </row>
    <row r="197" spans="2:19" ht="16.5" customHeight="1">
      <c r="B197" s="8"/>
      <c r="C197" s="9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9"/>
      <c r="Q197" s="22" t="str">
        <f t="shared" si="2"/>
        <v/>
      </c>
      <c r="R197" s="8"/>
      <c r="S197" s="8"/>
    </row>
    <row r="198" spans="2:19" ht="16.5" customHeight="1">
      <c r="B198" s="7"/>
      <c r="C198" s="25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25"/>
      <c r="Q198" s="24" t="str">
        <f t="shared" si="2"/>
        <v/>
      </c>
      <c r="R198" s="7"/>
      <c r="S198" s="7"/>
    </row>
    <row r="199" spans="2:19" ht="16.5" customHeight="1">
      <c r="B199" s="8"/>
      <c r="C199" s="9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9"/>
      <c r="Q199" s="22" t="str">
        <f t="shared" si="2"/>
        <v/>
      </c>
      <c r="R199" s="8"/>
      <c r="S199" s="8"/>
    </row>
    <row r="200" spans="2:19" ht="16.5" customHeight="1">
      <c r="B200" s="7"/>
      <c r="C200" s="25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25"/>
      <c r="Q200" s="24" t="str">
        <f t="shared" si="2"/>
        <v/>
      </c>
      <c r="R200" s="7"/>
      <c r="S200" s="7"/>
    </row>
    <row r="201" spans="2:19" ht="16.5" customHeight="1">
      <c r="B201" s="8"/>
      <c r="C201" s="9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9"/>
      <c r="Q201" s="22" t="str">
        <f t="shared" si="2"/>
        <v/>
      </c>
      <c r="R201" s="8"/>
      <c r="S201" s="8"/>
    </row>
    <row r="202" spans="2:19" ht="16.5" customHeight="1">
      <c r="B202" s="7"/>
      <c r="C202" s="25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25"/>
      <c r="Q202" s="24" t="str">
        <f t="shared" ref="Q202:Q265" si="3">IF(P202="","",P202-C202)</f>
        <v/>
      </c>
      <c r="R202" s="7"/>
      <c r="S202" s="7"/>
    </row>
    <row r="203" spans="2:19" ht="16.5" customHeight="1">
      <c r="B203" s="8"/>
      <c r="C203" s="9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9"/>
      <c r="Q203" s="22" t="str">
        <f t="shared" si="3"/>
        <v/>
      </c>
      <c r="R203" s="8"/>
      <c r="S203" s="8"/>
    </row>
    <row r="204" spans="2:19" ht="16.5" customHeight="1">
      <c r="B204" s="7"/>
      <c r="C204" s="25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25"/>
      <c r="Q204" s="24" t="str">
        <f t="shared" si="3"/>
        <v/>
      </c>
      <c r="R204" s="7"/>
      <c r="S204" s="7"/>
    </row>
    <row r="205" spans="2:19" ht="16.5" customHeight="1">
      <c r="B205" s="8"/>
      <c r="C205" s="9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9"/>
      <c r="Q205" s="22" t="str">
        <f t="shared" si="3"/>
        <v/>
      </c>
      <c r="R205" s="8"/>
      <c r="S205" s="8"/>
    </row>
    <row r="206" spans="2:19" ht="16.5" customHeight="1">
      <c r="B206" s="7"/>
      <c r="C206" s="25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25"/>
      <c r="Q206" s="24" t="str">
        <f t="shared" si="3"/>
        <v/>
      </c>
      <c r="R206" s="7"/>
      <c r="S206" s="7"/>
    </row>
    <row r="207" spans="2:19" ht="16.5" customHeight="1">
      <c r="B207" s="8"/>
      <c r="C207" s="9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9"/>
      <c r="Q207" s="22" t="str">
        <f t="shared" si="3"/>
        <v/>
      </c>
      <c r="R207" s="8"/>
      <c r="S207" s="8"/>
    </row>
    <row r="208" spans="2:19" ht="16.5" customHeight="1">
      <c r="B208" s="7"/>
      <c r="C208" s="25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25"/>
      <c r="Q208" s="24" t="str">
        <f t="shared" si="3"/>
        <v/>
      </c>
      <c r="R208" s="7"/>
      <c r="S208" s="7"/>
    </row>
    <row r="209" spans="2:19" ht="16.5" customHeight="1">
      <c r="B209" s="8"/>
      <c r="C209" s="9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9"/>
      <c r="Q209" s="22" t="str">
        <f t="shared" si="3"/>
        <v/>
      </c>
      <c r="R209" s="8"/>
      <c r="S209" s="8"/>
    </row>
    <row r="210" spans="2:19" ht="16.5" customHeight="1">
      <c r="B210" s="7"/>
      <c r="C210" s="25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25"/>
      <c r="Q210" s="24" t="str">
        <f t="shared" si="3"/>
        <v/>
      </c>
      <c r="R210" s="7"/>
      <c r="S210" s="7"/>
    </row>
    <row r="211" spans="2:19" ht="16.5" customHeight="1">
      <c r="B211" s="8"/>
      <c r="C211" s="9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9"/>
      <c r="Q211" s="22" t="str">
        <f t="shared" si="3"/>
        <v/>
      </c>
      <c r="R211" s="8"/>
      <c r="S211" s="8"/>
    </row>
    <row r="212" spans="2:19" ht="16.5" customHeight="1">
      <c r="B212" s="7"/>
      <c r="C212" s="25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25"/>
      <c r="Q212" s="24" t="str">
        <f t="shared" si="3"/>
        <v/>
      </c>
      <c r="R212" s="7"/>
      <c r="S212" s="7"/>
    </row>
    <row r="213" spans="2:19" ht="16.5" customHeight="1">
      <c r="B213" s="8"/>
      <c r="C213" s="9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9"/>
      <c r="Q213" s="22" t="str">
        <f t="shared" si="3"/>
        <v/>
      </c>
      <c r="R213" s="8"/>
      <c r="S213" s="8"/>
    </row>
    <row r="214" spans="2:19" ht="16.5" customHeight="1">
      <c r="B214" s="7"/>
      <c r="C214" s="25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25"/>
      <c r="Q214" s="24" t="str">
        <f t="shared" si="3"/>
        <v/>
      </c>
      <c r="R214" s="7"/>
      <c r="S214" s="7"/>
    </row>
    <row r="215" spans="2:19" ht="16.5" customHeight="1">
      <c r="B215" s="8"/>
      <c r="C215" s="9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9"/>
      <c r="Q215" s="22" t="str">
        <f t="shared" si="3"/>
        <v/>
      </c>
      <c r="R215" s="8"/>
      <c r="S215" s="8"/>
    </row>
    <row r="216" spans="2:19" ht="16.5" customHeight="1">
      <c r="B216" s="7"/>
      <c r="C216" s="25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25"/>
      <c r="Q216" s="24" t="str">
        <f t="shared" si="3"/>
        <v/>
      </c>
      <c r="R216" s="7"/>
      <c r="S216" s="7"/>
    </row>
    <row r="217" spans="2:19" ht="16.5" customHeight="1">
      <c r="B217" s="8"/>
      <c r="C217" s="9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9"/>
      <c r="Q217" s="22" t="str">
        <f t="shared" si="3"/>
        <v/>
      </c>
      <c r="R217" s="8"/>
      <c r="S217" s="8"/>
    </row>
    <row r="218" spans="2:19" ht="16.5" customHeight="1">
      <c r="B218" s="7"/>
      <c r="C218" s="25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25"/>
      <c r="Q218" s="24" t="str">
        <f t="shared" si="3"/>
        <v/>
      </c>
      <c r="R218" s="7"/>
      <c r="S218" s="7"/>
    </row>
    <row r="219" spans="2:19" ht="16.5" customHeight="1">
      <c r="B219" s="8"/>
      <c r="C219" s="9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9"/>
      <c r="Q219" s="22" t="str">
        <f t="shared" si="3"/>
        <v/>
      </c>
      <c r="R219" s="8"/>
      <c r="S219" s="8"/>
    </row>
    <row r="220" spans="2:19" ht="16.5" customHeight="1">
      <c r="B220" s="7"/>
      <c r="C220" s="25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25"/>
      <c r="Q220" s="24" t="str">
        <f t="shared" si="3"/>
        <v/>
      </c>
      <c r="R220" s="7"/>
      <c r="S220" s="7"/>
    </row>
    <row r="221" spans="2:19" ht="16.5" customHeight="1">
      <c r="B221" s="8"/>
      <c r="C221" s="9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9"/>
      <c r="Q221" s="22" t="str">
        <f t="shared" si="3"/>
        <v/>
      </c>
      <c r="R221" s="8"/>
      <c r="S221" s="8"/>
    </row>
    <row r="222" spans="2:19" ht="16.5" customHeight="1">
      <c r="B222" s="7"/>
      <c r="C222" s="25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25"/>
      <c r="Q222" s="24" t="str">
        <f t="shared" si="3"/>
        <v/>
      </c>
      <c r="R222" s="7"/>
      <c r="S222" s="7"/>
    </row>
    <row r="223" spans="2:19" ht="16.5" customHeight="1">
      <c r="B223" s="8"/>
      <c r="C223" s="9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9"/>
      <c r="Q223" s="22" t="str">
        <f t="shared" si="3"/>
        <v/>
      </c>
      <c r="R223" s="8"/>
      <c r="S223" s="8"/>
    </row>
    <row r="224" spans="2:19" ht="16.5" customHeight="1">
      <c r="B224" s="7"/>
      <c r="C224" s="25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25"/>
      <c r="Q224" s="24" t="str">
        <f t="shared" si="3"/>
        <v/>
      </c>
      <c r="R224" s="7"/>
      <c r="S224" s="7"/>
    </row>
    <row r="225" spans="2:19" ht="16.5" customHeight="1">
      <c r="B225" s="8"/>
      <c r="C225" s="9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9"/>
      <c r="Q225" s="22" t="str">
        <f t="shared" si="3"/>
        <v/>
      </c>
      <c r="R225" s="8"/>
      <c r="S225" s="8"/>
    </row>
    <row r="226" spans="2:19" ht="16.5" customHeight="1">
      <c r="B226" s="7"/>
      <c r="C226" s="25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25"/>
      <c r="Q226" s="24" t="str">
        <f t="shared" si="3"/>
        <v/>
      </c>
      <c r="R226" s="7"/>
      <c r="S226" s="7"/>
    </row>
    <row r="227" spans="2:19" ht="16.5" customHeight="1">
      <c r="B227" s="8"/>
      <c r="C227" s="9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9"/>
      <c r="Q227" s="22" t="str">
        <f t="shared" si="3"/>
        <v/>
      </c>
      <c r="R227" s="8"/>
      <c r="S227" s="8"/>
    </row>
    <row r="228" spans="2:19" ht="16.5" customHeight="1">
      <c r="B228" s="7"/>
      <c r="C228" s="25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25"/>
      <c r="Q228" s="24" t="str">
        <f t="shared" si="3"/>
        <v/>
      </c>
      <c r="R228" s="7"/>
      <c r="S228" s="7"/>
    </row>
    <row r="229" spans="2:19" ht="16.5" customHeight="1">
      <c r="B229" s="8"/>
      <c r="C229" s="9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9"/>
      <c r="Q229" s="22" t="str">
        <f t="shared" si="3"/>
        <v/>
      </c>
      <c r="R229" s="8"/>
      <c r="S229" s="8"/>
    </row>
    <row r="230" spans="2:19" ht="16.5" customHeight="1">
      <c r="B230" s="7"/>
      <c r="C230" s="25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25"/>
      <c r="Q230" s="24" t="str">
        <f t="shared" si="3"/>
        <v/>
      </c>
      <c r="R230" s="7"/>
      <c r="S230" s="7"/>
    </row>
    <row r="231" spans="2:19" ht="16.5" customHeight="1">
      <c r="B231" s="8"/>
      <c r="C231" s="9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9"/>
      <c r="Q231" s="22" t="str">
        <f t="shared" si="3"/>
        <v/>
      </c>
      <c r="R231" s="8"/>
      <c r="S231" s="8"/>
    </row>
    <row r="232" spans="2:19" ht="16.5" customHeight="1">
      <c r="B232" s="7"/>
      <c r="C232" s="25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25"/>
      <c r="Q232" s="24" t="str">
        <f t="shared" si="3"/>
        <v/>
      </c>
      <c r="R232" s="7"/>
      <c r="S232" s="7"/>
    </row>
    <row r="233" spans="2:19" ht="16.5" customHeight="1">
      <c r="B233" s="8"/>
      <c r="C233" s="9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9"/>
      <c r="Q233" s="22" t="str">
        <f t="shared" si="3"/>
        <v/>
      </c>
      <c r="R233" s="8"/>
      <c r="S233" s="8"/>
    </row>
    <row r="234" spans="2:19" ht="16.5" customHeight="1">
      <c r="B234" s="7"/>
      <c r="C234" s="25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25"/>
      <c r="Q234" s="24" t="str">
        <f t="shared" si="3"/>
        <v/>
      </c>
      <c r="R234" s="7"/>
      <c r="S234" s="7"/>
    </row>
    <row r="235" spans="2:19" ht="16.5" customHeight="1">
      <c r="B235" s="8"/>
      <c r="C235" s="9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9"/>
      <c r="Q235" s="22" t="str">
        <f t="shared" si="3"/>
        <v/>
      </c>
      <c r="R235" s="8"/>
      <c r="S235" s="8"/>
    </row>
    <row r="236" spans="2:19" ht="16.5" customHeight="1">
      <c r="B236" s="7"/>
      <c r="C236" s="25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25"/>
      <c r="Q236" s="24" t="str">
        <f t="shared" si="3"/>
        <v/>
      </c>
      <c r="R236" s="7"/>
      <c r="S236" s="7"/>
    </row>
    <row r="237" spans="2:19" ht="16.5" customHeight="1">
      <c r="B237" s="8"/>
      <c r="C237" s="9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9"/>
      <c r="Q237" s="22" t="str">
        <f t="shared" si="3"/>
        <v/>
      </c>
      <c r="R237" s="8"/>
      <c r="S237" s="8"/>
    </row>
    <row r="238" spans="2:19" ht="16.5" customHeight="1">
      <c r="B238" s="7"/>
      <c r="C238" s="25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25"/>
      <c r="Q238" s="24" t="str">
        <f t="shared" si="3"/>
        <v/>
      </c>
      <c r="R238" s="7"/>
      <c r="S238" s="7"/>
    </row>
    <row r="239" spans="2:19" ht="16.5" customHeight="1">
      <c r="B239" s="8"/>
      <c r="C239" s="9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9"/>
      <c r="Q239" s="22" t="str">
        <f t="shared" si="3"/>
        <v/>
      </c>
      <c r="R239" s="8"/>
      <c r="S239" s="8"/>
    </row>
    <row r="240" spans="2:19" ht="16.5" customHeight="1">
      <c r="B240" s="7"/>
      <c r="C240" s="25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25"/>
      <c r="Q240" s="24" t="str">
        <f t="shared" si="3"/>
        <v/>
      </c>
      <c r="R240" s="7"/>
      <c r="S240" s="7"/>
    </row>
    <row r="241" spans="2:19" ht="16.5" customHeight="1">
      <c r="B241" s="8"/>
      <c r="C241" s="9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9"/>
      <c r="Q241" s="22" t="str">
        <f t="shared" si="3"/>
        <v/>
      </c>
      <c r="R241" s="8"/>
      <c r="S241" s="8"/>
    </row>
    <row r="242" spans="2:19" ht="16.5" customHeight="1">
      <c r="B242" s="7"/>
      <c r="C242" s="25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25"/>
      <c r="Q242" s="24" t="str">
        <f t="shared" si="3"/>
        <v/>
      </c>
      <c r="R242" s="7"/>
      <c r="S242" s="7"/>
    </row>
    <row r="243" spans="2:19" ht="16.5" customHeight="1">
      <c r="B243" s="8"/>
      <c r="C243" s="9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9"/>
      <c r="Q243" s="22" t="str">
        <f t="shared" si="3"/>
        <v/>
      </c>
      <c r="R243" s="8"/>
      <c r="S243" s="8"/>
    </row>
    <row r="244" spans="2:19" ht="16.5" customHeight="1">
      <c r="B244" s="7"/>
      <c r="C244" s="25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25"/>
      <c r="Q244" s="24" t="str">
        <f t="shared" si="3"/>
        <v/>
      </c>
      <c r="R244" s="7"/>
      <c r="S244" s="7"/>
    </row>
    <row r="245" spans="2:19" ht="16.5" customHeight="1">
      <c r="B245" s="8"/>
      <c r="C245" s="9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9"/>
      <c r="Q245" s="22" t="str">
        <f t="shared" si="3"/>
        <v/>
      </c>
      <c r="R245" s="8"/>
      <c r="S245" s="8"/>
    </row>
    <row r="246" spans="2:19" ht="16.5" customHeight="1">
      <c r="B246" s="7"/>
      <c r="C246" s="25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25"/>
      <c r="Q246" s="24" t="str">
        <f t="shared" si="3"/>
        <v/>
      </c>
      <c r="R246" s="7"/>
      <c r="S246" s="7"/>
    </row>
    <row r="247" spans="2:19" ht="16.5" customHeight="1">
      <c r="B247" s="8"/>
      <c r="C247" s="9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9"/>
      <c r="Q247" s="22" t="str">
        <f t="shared" si="3"/>
        <v/>
      </c>
      <c r="R247" s="8"/>
      <c r="S247" s="8"/>
    </row>
    <row r="248" spans="2:19" ht="16.5" customHeight="1">
      <c r="B248" s="7"/>
      <c r="C248" s="25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25"/>
      <c r="Q248" s="24" t="str">
        <f t="shared" si="3"/>
        <v/>
      </c>
      <c r="R248" s="7"/>
      <c r="S248" s="7"/>
    </row>
    <row r="249" spans="2:19" ht="16.5" customHeight="1">
      <c r="B249" s="8"/>
      <c r="C249" s="9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9"/>
      <c r="Q249" s="22" t="str">
        <f t="shared" si="3"/>
        <v/>
      </c>
      <c r="R249" s="8"/>
      <c r="S249" s="8"/>
    </row>
    <row r="250" spans="2:19" ht="16.5" customHeight="1">
      <c r="B250" s="7"/>
      <c r="C250" s="25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25"/>
      <c r="Q250" s="24" t="str">
        <f t="shared" si="3"/>
        <v/>
      </c>
      <c r="R250" s="7"/>
      <c r="S250" s="7"/>
    </row>
    <row r="251" spans="2:19" ht="16.5" customHeight="1">
      <c r="B251" s="8"/>
      <c r="C251" s="9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9"/>
      <c r="Q251" s="22" t="str">
        <f t="shared" si="3"/>
        <v/>
      </c>
      <c r="R251" s="8"/>
      <c r="S251" s="8"/>
    </row>
    <row r="252" spans="2:19" ht="16.5" customHeight="1">
      <c r="B252" s="7"/>
      <c r="C252" s="25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25"/>
      <c r="Q252" s="24" t="str">
        <f t="shared" si="3"/>
        <v/>
      </c>
      <c r="R252" s="7"/>
      <c r="S252" s="7"/>
    </row>
    <row r="253" spans="2:19" ht="16.5" customHeight="1">
      <c r="B253" s="8"/>
      <c r="C253" s="9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9"/>
      <c r="Q253" s="22" t="str">
        <f t="shared" si="3"/>
        <v/>
      </c>
      <c r="R253" s="8"/>
      <c r="S253" s="8"/>
    </row>
    <row r="254" spans="2:19" ht="16.5" customHeight="1">
      <c r="B254" s="7"/>
      <c r="C254" s="25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25"/>
      <c r="Q254" s="24" t="str">
        <f t="shared" si="3"/>
        <v/>
      </c>
      <c r="R254" s="7"/>
      <c r="S254" s="7"/>
    </row>
    <row r="255" spans="2:19" ht="16.5" customHeight="1">
      <c r="B255" s="8"/>
      <c r="C255" s="9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9"/>
      <c r="Q255" s="22" t="str">
        <f t="shared" si="3"/>
        <v/>
      </c>
      <c r="R255" s="8"/>
      <c r="S255" s="8"/>
    </row>
    <row r="256" spans="2:19" ht="16.5" customHeight="1">
      <c r="B256" s="7"/>
      <c r="C256" s="25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25"/>
      <c r="Q256" s="24" t="str">
        <f t="shared" si="3"/>
        <v/>
      </c>
      <c r="R256" s="7"/>
      <c r="S256" s="7"/>
    </row>
    <row r="257" spans="2:19" ht="16.5" customHeight="1">
      <c r="B257" s="8"/>
      <c r="C257" s="9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9"/>
      <c r="Q257" s="22" t="str">
        <f t="shared" si="3"/>
        <v/>
      </c>
      <c r="R257" s="8"/>
      <c r="S257" s="8"/>
    </row>
    <row r="258" spans="2:19" ht="16.5" customHeight="1">
      <c r="B258" s="7"/>
      <c r="C258" s="25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25"/>
      <c r="Q258" s="24" t="str">
        <f t="shared" si="3"/>
        <v/>
      </c>
      <c r="R258" s="7"/>
      <c r="S258" s="7"/>
    </row>
    <row r="259" spans="2:19" ht="16.5" customHeight="1">
      <c r="B259" s="8"/>
      <c r="C259" s="9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9"/>
      <c r="Q259" s="22" t="str">
        <f t="shared" si="3"/>
        <v/>
      </c>
      <c r="R259" s="8"/>
      <c r="S259" s="8"/>
    </row>
    <row r="260" spans="2:19" ht="16.5" customHeight="1">
      <c r="B260" s="7"/>
      <c r="C260" s="25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25"/>
      <c r="Q260" s="24" t="str">
        <f t="shared" si="3"/>
        <v/>
      </c>
      <c r="R260" s="7"/>
      <c r="S260" s="7"/>
    </row>
    <row r="261" spans="2:19" ht="16.5" customHeight="1">
      <c r="B261" s="8"/>
      <c r="C261" s="9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9"/>
      <c r="Q261" s="22" t="str">
        <f t="shared" si="3"/>
        <v/>
      </c>
      <c r="R261" s="8"/>
      <c r="S261" s="8"/>
    </row>
    <row r="262" spans="2:19" ht="16.5" customHeight="1">
      <c r="B262" s="7"/>
      <c r="C262" s="25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25"/>
      <c r="Q262" s="24" t="str">
        <f t="shared" si="3"/>
        <v/>
      </c>
      <c r="R262" s="7"/>
      <c r="S262" s="7"/>
    </row>
    <row r="263" spans="2:19" ht="16.5" customHeight="1">
      <c r="B263" s="8"/>
      <c r="C263" s="9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9"/>
      <c r="Q263" s="22" t="str">
        <f t="shared" si="3"/>
        <v/>
      </c>
      <c r="R263" s="8"/>
      <c r="S263" s="8"/>
    </row>
    <row r="264" spans="2:19" ht="16.5" customHeight="1">
      <c r="B264" s="7"/>
      <c r="C264" s="25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25"/>
      <c r="Q264" s="24" t="str">
        <f t="shared" si="3"/>
        <v/>
      </c>
      <c r="R264" s="7"/>
      <c r="S264" s="7"/>
    </row>
    <row r="265" spans="2:19" ht="16.5" customHeight="1">
      <c r="B265" s="8"/>
      <c r="C265" s="9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9"/>
      <c r="Q265" s="22" t="str">
        <f t="shared" si="3"/>
        <v/>
      </c>
      <c r="R265" s="8"/>
      <c r="S265" s="8"/>
    </row>
    <row r="266" spans="2:19" ht="16.5" customHeight="1">
      <c r="B266" s="7"/>
      <c r="C266" s="25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25"/>
      <c r="Q266" s="24" t="str">
        <f t="shared" ref="Q266:Q329" si="4">IF(P266="","",P266-C266)</f>
        <v/>
      </c>
      <c r="R266" s="7"/>
      <c r="S266" s="7"/>
    </row>
    <row r="267" spans="2:19" ht="16.5" customHeight="1">
      <c r="B267" s="8"/>
      <c r="C267" s="9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9"/>
      <c r="Q267" s="22" t="str">
        <f t="shared" si="4"/>
        <v/>
      </c>
      <c r="R267" s="8"/>
      <c r="S267" s="8"/>
    </row>
    <row r="268" spans="2:19" ht="16.5" customHeight="1">
      <c r="B268" s="7"/>
      <c r="C268" s="25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25"/>
      <c r="Q268" s="24" t="str">
        <f t="shared" si="4"/>
        <v/>
      </c>
      <c r="R268" s="7"/>
      <c r="S268" s="7"/>
    </row>
    <row r="269" spans="2:19" ht="16.5" customHeight="1">
      <c r="B269" s="8"/>
      <c r="C269" s="9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9"/>
      <c r="Q269" s="22" t="str">
        <f t="shared" si="4"/>
        <v/>
      </c>
      <c r="R269" s="8"/>
      <c r="S269" s="8"/>
    </row>
    <row r="270" spans="2:19" ht="16.5" customHeight="1">
      <c r="B270" s="7"/>
      <c r="C270" s="25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25"/>
      <c r="Q270" s="24" t="str">
        <f t="shared" si="4"/>
        <v/>
      </c>
      <c r="R270" s="7"/>
      <c r="S270" s="7"/>
    </row>
    <row r="271" spans="2:19" ht="16.5" customHeight="1">
      <c r="B271" s="8"/>
      <c r="C271" s="9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9"/>
      <c r="Q271" s="22" t="str">
        <f t="shared" si="4"/>
        <v/>
      </c>
      <c r="R271" s="8"/>
      <c r="S271" s="8"/>
    </row>
    <row r="272" spans="2:19" ht="16.5" customHeight="1">
      <c r="B272" s="7"/>
      <c r="C272" s="25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25"/>
      <c r="Q272" s="24" t="str">
        <f t="shared" si="4"/>
        <v/>
      </c>
      <c r="R272" s="7"/>
      <c r="S272" s="7"/>
    </row>
    <row r="273" spans="2:19" ht="16.5" customHeight="1">
      <c r="B273" s="8"/>
      <c r="C273" s="9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9"/>
      <c r="Q273" s="22" t="str">
        <f t="shared" si="4"/>
        <v/>
      </c>
      <c r="R273" s="8"/>
      <c r="S273" s="8"/>
    </row>
    <row r="274" spans="2:19" ht="16.5" customHeight="1">
      <c r="B274" s="7"/>
      <c r="C274" s="25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25"/>
      <c r="Q274" s="24" t="str">
        <f t="shared" si="4"/>
        <v/>
      </c>
      <c r="R274" s="7"/>
      <c r="S274" s="7"/>
    </row>
    <row r="275" spans="2:19" ht="16.5" customHeight="1">
      <c r="B275" s="8"/>
      <c r="C275" s="9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9"/>
      <c r="Q275" s="22" t="str">
        <f t="shared" si="4"/>
        <v/>
      </c>
      <c r="R275" s="8"/>
      <c r="S275" s="8"/>
    </row>
    <row r="276" spans="2:19" ht="16.5" customHeight="1">
      <c r="B276" s="7"/>
      <c r="C276" s="25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25"/>
      <c r="Q276" s="24" t="str">
        <f t="shared" si="4"/>
        <v/>
      </c>
      <c r="R276" s="7"/>
      <c r="S276" s="7"/>
    </row>
    <row r="277" spans="2:19" ht="16.5" customHeight="1">
      <c r="B277" s="8"/>
      <c r="C277" s="9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9"/>
      <c r="Q277" s="22" t="str">
        <f t="shared" si="4"/>
        <v/>
      </c>
      <c r="R277" s="8"/>
      <c r="S277" s="8"/>
    </row>
    <row r="278" spans="2:19" ht="16.5" customHeight="1">
      <c r="B278" s="7"/>
      <c r="C278" s="25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25"/>
      <c r="Q278" s="24" t="str">
        <f t="shared" si="4"/>
        <v/>
      </c>
      <c r="R278" s="7"/>
      <c r="S278" s="7"/>
    </row>
    <row r="279" spans="2:19" ht="16.5" customHeight="1">
      <c r="B279" s="8"/>
      <c r="C279" s="9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9"/>
      <c r="Q279" s="22" t="str">
        <f t="shared" si="4"/>
        <v/>
      </c>
      <c r="R279" s="8"/>
      <c r="S279" s="8"/>
    </row>
    <row r="280" spans="2:19" ht="16.5" customHeight="1">
      <c r="B280" s="7"/>
      <c r="C280" s="25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25"/>
      <c r="Q280" s="24" t="str">
        <f t="shared" si="4"/>
        <v/>
      </c>
      <c r="R280" s="7"/>
      <c r="S280" s="7"/>
    </row>
    <row r="281" spans="2:19" ht="16.5" customHeight="1">
      <c r="B281" s="8"/>
      <c r="C281" s="9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9"/>
      <c r="Q281" s="22" t="str">
        <f t="shared" si="4"/>
        <v/>
      </c>
      <c r="R281" s="8"/>
      <c r="S281" s="8"/>
    </row>
    <row r="282" spans="2:19" ht="16.5" customHeight="1">
      <c r="B282" s="7"/>
      <c r="C282" s="25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25"/>
      <c r="Q282" s="24" t="str">
        <f t="shared" si="4"/>
        <v/>
      </c>
      <c r="R282" s="7"/>
      <c r="S282" s="7"/>
    </row>
    <row r="283" spans="2:19" ht="16.5" customHeight="1">
      <c r="B283" s="8"/>
      <c r="C283" s="9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9"/>
      <c r="Q283" s="22" t="str">
        <f t="shared" si="4"/>
        <v/>
      </c>
      <c r="R283" s="8"/>
      <c r="S283" s="8"/>
    </row>
    <row r="284" spans="2:19" ht="16.5" customHeight="1">
      <c r="B284" s="7"/>
      <c r="C284" s="25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25"/>
      <c r="Q284" s="24" t="str">
        <f t="shared" si="4"/>
        <v/>
      </c>
      <c r="R284" s="7"/>
      <c r="S284" s="7"/>
    </row>
    <row r="285" spans="2:19" ht="16.5" customHeight="1">
      <c r="B285" s="8"/>
      <c r="C285" s="9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9"/>
      <c r="Q285" s="22" t="str">
        <f t="shared" si="4"/>
        <v/>
      </c>
      <c r="R285" s="8"/>
      <c r="S285" s="8"/>
    </row>
    <row r="286" spans="2:19" ht="16.5" customHeight="1">
      <c r="B286" s="7"/>
      <c r="C286" s="25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25"/>
      <c r="Q286" s="24" t="str">
        <f t="shared" si="4"/>
        <v/>
      </c>
      <c r="R286" s="7"/>
      <c r="S286" s="7"/>
    </row>
    <row r="287" spans="2:19" ht="16.5" customHeight="1">
      <c r="B287" s="8"/>
      <c r="C287" s="9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9"/>
      <c r="Q287" s="22" t="str">
        <f t="shared" si="4"/>
        <v/>
      </c>
      <c r="R287" s="8"/>
      <c r="S287" s="8"/>
    </row>
    <row r="288" spans="2:19" ht="16.5" customHeight="1">
      <c r="B288" s="7"/>
      <c r="C288" s="25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25"/>
      <c r="Q288" s="24" t="str">
        <f t="shared" si="4"/>
        <v/>
      </c>
      <c r="R288" s="7"/>
      <c r="S288" s="7"/>
    </row>
    <row r="289" spans="2:19" ht="16.5" customHeight="1">
      <c r="B289" s="8"/>
      <c r="C289" s="9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9"/>
      <c r="Q289" s="22" t="str">
        <f t="shared" si="4"/>
        <v/>
      </c>
      <c r="R289" s="8"/>
      <c r="S289" s="8"/>
    </row>
    <row r="290" spans="2:19" ht="16.5" customHeight="1">
      <c r="B290" s="7"/>
      <c r="C290" s="25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25"/>
      <c r="Q290" s="24" t="str">
        <f t="shared" si="4"/>
        <v/>
      </c>
      <c r="R290" s="7"/>
      <c r="S290" s="7"/>
    </row>
    <row r="291" spans="2:19" ht="16.5" customHeight="1">
      <c r="B291" s="8"/>
      <c r="C291" s="9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9"/>
      <c r="Q291" s="22" t="str">
        <f t="shared" si="4"/>
        <v/>
      </c>
      <c r="R291" s="8"/>
      <c r="S291" s="8"/>
    </row>
    <row r="292" spans="2:19" ht="16.5" customHeight="1">
      <c r="B292" s="7"/>
      <c r="C292" s="25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25"/>
      <c r="Q292" s="24" t="str">
        <f t="shared" si="4"/>
        <v/>
      </c>
      <c r="R292" s="7"/>
      <c r="S292" s="7"/>
    </row>
    <row r="293" spans="2:19" ht="16.5" customHeight="1">
      <c r="B293" s="8"/>
      <c r="C293" s="9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9"/>
      <c r="Q293" s="22" t="str">
        <f t="shared" si="4"/>
        <v/>
      </c>
      <c r="R293" s="8"/>
      <c r="S293" s="8"/>
    </row>
    <row r="294" spans="2:19" ht="16.5" customHeight="1">
      <c r="B294" s="7"/>
      <c r="C294" s="25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25"/>
      <c r="Q294" s="24" t="str">
        <f t="shared" si="4"/>
        <v/>
      </c>
      <c r="R294" s="7"/>
      <c r="S294" s="7"/>
    </row>
    <row r="295" spans="2:19" ht="16.5" customHeight="1">
      <c r="B295" s="8"/>
      <c r="C295" s="9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9"/>
      <c r="Q295" s="22" t="str">
        <f t="shared" si="4"/>
        <v/>
      </c>
      <c r="R295" s="8"/>
      <c r="S295" s="8"/>
    </row>
    <row r="296" spans="2:19" ht="16.5" customHeight="1">
      <c r="B296" s="7"/>
      <c r="C296" s="25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25"/>
      <c r="Q296" s="24" t="str">
        <f t="shared" si="4"/>
        <v/>
      </c>
      <c r="R296" s="7"/>
      <c r="S296" s="7"/>
    </row>
    <row r="297" spans="2:19" ht="16.5" customHeight="1">
      <c r="B297" s="8"/>
      <c r="C297" s="9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9"/>
      <c r="Q297" s="22" t="str">
        <f t="shared" si="4"/>
        <v/>
      </c>
      <c r="R297" s="8"/>
      <c r="S297" s="8"/>
    </row>
    <row r="298" spans="2:19" ht="16.5" customHeight="1">
      <c r="B298" s="7"/>
      <c r="C298" s="25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25"/>
      <c r="Q298" s="24" t="str">
        <f t="shared" si="4"/>
        <v/>
      </c>
      <c r="R298" s="7"/>
      <c r="S298" s="7"/>
    </row>
    <row r="299" spans="2:19" ht="16.5" customHeight="1">
      <c r="B299" s="8"/>
      <c r="C299" s="9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9"/>
      <c r="Q299" s="22" t="str">
        <f t="shared" si="4"/>
        <v/>
      </c>
      <c r="R299" s="8"/>
      <c r="S299" s="8"/>
    </row>
    <row r="300" spans="2:19" ht="16.5" customHeight="1">
      <c r="B300" s="7"/>
      <c r="C300" s="25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25"/>
      <c r="Q300" s="24" t="str">
        <f t="shared" si="4"/>
        <v/>
      </c>
      <c r="R300" s="7"/>
      <c r="S300" s="7"/>
    </row>
    <row r="301" spans="2:19" ht="16.5" customHeight="1">
      <c r="B301" s="8"/>
      <c r="C301" s="9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9"/>
      <c r="Q301" s="22" t="str">
        <f t="shared" si="4"/>
        <v/>
      </c>
      <c r="R301" s="8"/>
      <c r="S301" s="8"/>
    </row>
    <row r="302" spans="2:19" ht="16.5" customHeight="1">
      <c r="B302" s="7"/>
      <c r="C302" s="25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25"/>
      <c r="Q302" s="24" t="str">
        <f t="shared" si="4"/>
        <v/>
      </c>
      <c r="R302" s="7"/>
      <c r="S302" s="7"/>
    </row>
    <row r="303" spans="2:19" ht="16.5" customHeight="1">
      <c r="B303" s="8"/>
      <c r="C303" s="9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9"/>
      <c r="Q303" s="22" t="str">
        <f t="shared" si="4"/>
        <v/>
      </c>
      <c r="R303" s="8"/>
      <c r="S303" s="8"/>
    </row>
    <row r="304" spans="2:19" ht="16.5" customHeight="1">
      <c r="B304" s="7"/>
      <c r="C304" s="25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25"/>
      <c r="Q304" s="24" t="str">
        <f t="shared" si="4"/>
        <v/>
      </c>
      <c r="R304" s="7"/>
      <c r="S304" s="7"/>
    </row>
    <row r="305" spans="2:19" ht="16.5" customHeight="1">
      <c r="B305" s="8"/>
      <c r="C305" s="9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9"/>
      <c r="Q305" s="22" t="str">
        <f t="shared" si="4"/>
        <v/>
      </c>
      <c r="R305" s="8"/>
      <c r="S305" s="8"/>
    </row>
    <row r="306" spans="2:19" ht="16.5" customHeight="1">
      <c r="B306" s="7"/>
      <c r="C306" s="25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25"/>
      <c r="Q306" s="24" t="str">
        <f t="shared" si="4"/>
        <v/>
      </c>
      <c r="R306" s="7"/>
      <c r="S306" s="7"/>
    </row>
    <row r="307" spans="2:19" ht="16.5" customHeight="1">
      <c r="B307" s="8"/>
      <c r="C307" s="9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9"/>
      <c r="Q307" s="22" t="str">
        <f t="shared" si="4"/>
        <v/>
      </c>
      <c r="R307" s="8"/>
      <c r="S307" s="8"/>
    </row>
    <row r="308" spans="2:19" ht="16.5" customHeight="1">
      <c r="B308" s="7"/>
      <c r="C308" s="25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25"/>
      <c r="Q308" s="24" t="str">
        <f t="shared" si="4"/>
        <v/>
      </c>
      <c r="R308" s="7"/>
      <c r="S308" s="7"/>
    </row>
    <row r="309" spans="2:19" ht="16.5" customHeight="1">
      <c r="B309" s="8"/>
      <c r="C309" s="9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9"/>
      <c r="Q309" s="22" t="str">
        <f t="shared" si="4"/>
        <v/>
      </c>
      <c r="R309" s="8"/>
      <c r="S309" s="8"/>
    </row>
    <row r="310" spans="2:19" ht="16.5" customHeight="1">
      <c r="B310" s="7"/>
      <c r="C310" s="25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25"/>
      <c r="Q310" s="24" t="str">
        <f t="shared" si="4"/>
        <v/>
      </c>
      <c r="R310" s="7"/>
      <c r="S310" s="7"/>
    </row>
    <row r="311" spans="2:19" ht="16.5" customHeight="1">
      <c r="B311" s="8"/>
      <c r="C311" s="9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9"/>
      <c r="Q311" s="22" t="str">
        <f t="shared" si="4"/>
        <v/>
      </c>
      <c r="R311" s="8"/>
      <c r="S311" s="8"/>
    </row>
    <row r="312" spans="2:19" ht="16.5" customHeight="1">
      <c r="B312" s="7"/>
      <c r="C312" s="25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25"/>
      <c r="Q312" s="24" t="str">
        <f t="shared" si="4"/>
        <v/>
      </c>
      <c r="R312" s="7"/>
      <c r="S312" s="7"/>
    </row>
    <row r="313" spans="2:19" ht="16.5" customHeight="1">
      <c r="B313" s="8"/>
      <c r="C313" s="9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9"/>
      <c r="Q313" s="22" t="str">
        <f t="shared" si="4"/>
        <v/>
      </c>
      <c r="R313" s="8"/>
      <c r="S313" s="8"/>
    </row>
    <row r="314" spans="2:19" ht="16.5" customHeight="1">
      <c r="B314" s="7"/>
      <c r="C314" s="25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25"/>
      <c r="Q314" s="24" t="str">
        <f t="shared" si="4"/>
        <v/>
      </c>
      <c r="R314" s="7"/>
      <c r="S314" s="7"/>
    </row>
    <row r="315" spans="2:19" ht="16.5" customHeight="1">
      <c r="B315" s="8"/>
      <c r="C315" s="9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9"/>
      <c r="Q315" s="22" t="str">
        <f t="shared" si="4"/>
        <v/>
      </c>
      <c r="R315" s="8"/>
      <c r="S315" s="8"/>
    </row>
    <row r="316" spans="2:19" ht="16.5" customHeight="1">
      <c r="B316" s="7"/>
      <c r="C316" s="25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25"/>
      <c r="Q316" s="24" t="str">
        <f t="shared" si="4"/>
        <v/>
      </c>
      <c r="R316" s="7"/>
      <c r="S316" s="7"/>
    </row>
    <row r="317" spans="2:19" ht="16.5" customHeight="1">
      <c r="B317" s="8"/>
      <c r="C317" s="9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9"/>
      <c r="Q317" s="22" t="str">
        <f t="shared" si="4"/>
        <v/>
      </c>
      <c r="R317" s="8"/>
      <c r="S317" s="8"/>
    </row>
    <row r="318" spans="2:19" ht="16.5" customHeight="1">
      <c r="B318" s="7"/>
      <c r="C318" s="25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25"/>
      <c r="Q318" s="24" t="str">
        <f t="shared" si="4"/>
        <v/>
      </c>
      <c r="R318" s="7"/>
      <c r="S318" s="7"/>
    </row>
    <row r="319" spans="2:19" ht="16.5" customHeight="1">
      <c r="B319" s="8"/>
      <c r="C319" s="9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9"/>
      <c r="Q319" s="22" t="str">
        <f t="shared" si="4"/>
        <v/>
      </c>
      <c r="R319" s="8"/>
      <c r="S319" s="8"/>
    </row>
    <row r="320" spans="2:19" ht="16.5" customHeight="1">
      <c r="B320" s="7"/>
      <c r="C320" s="25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25"/>
      <c r="Q320" s="24" t="str">
        <f t="shared" si="4"/>
        <v/>
      </c>
      <c r="R320" s="7"/>
      <c r="S320" s="7"/>
    </row>
    <row r="321" spans="2:19" ht="16.5" customHeight="1">
      <c r="B321" s="8"/>
      <c r="C321" s="9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9"/>
      <c r="Q321" s="22" t="str">
        <f t="shared" si="4"/>
        <v/>
      </c>
      <c r="R321" s="8"/>
      <c r="S321" s="8"/>
    </row>
    <row r="322" spans="2:19" ht="16.5" customHeight="1">
      <c r="B322" s="7"/>
      <c r="C322" s="25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25"/>
      <c r="Q322" s="24" t="str">
        <f t="shared" si="4"/>
        <v/>
      </c>
      <c r="R322" s="7"/>
      <c r="S322" s="7"/>
    </row>
    <row r="323" spans="2:19" ht="16.5" customHeight="1">
      <c r="B323" s="8"/>
      <c r="C323" s="9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9"/>
      <c r="Q323" s="22" t="str">
        <f t="shared" si="4"/>
        <v/>
      </c>
      <c r="R323" s="8"/>
      <c r="S323" s="8"/>
    </row>
    <row r="324" spans="2:19" ht="16.5" customHeight="1">
      <c r="B324" s="7"/>
      <c r="C324" s="25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25"/>
      <c r="Q324" s="24" t="str">
        <f t="shared" si="4"/>
        <v/>
      </c>
      <c r="R324" s="7"/>
      <c r="S324" s="7"/>
    </row>
    <row r="325" spans="2:19" ht="16.5" customHeight="1">
      <c r="B325" s="8"/>
      <c r="C325" s="9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9"/>
      <c r="Q325" s="22" t="str">
        <f t="shared" si="4"/>
        <v/>
      </c>
      <c r="R325" s="8"/>
      <c r="S325" s="8"/>
    </row>
    <row r="326" spans="2:19" ht="16.5" customHeight="1">
      <c r="B326" s="7"/>
      <c r="C326" s="25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25"/>
      <c r="Q326" s="24" t="str">
        <f t="shared" si="4"/>
        <v/>
      </c>
      <c r="R326" s="7"/>
      <c r="S326" s="7"/>
    </row>
    <row r="327" spans="2:19" ht="16.5" customHeight="1">
      <c r="B327" s="8"/>
      <c r="C327" s="9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9"/>
      <c r="Q327" s="22" t="str">
        <f t="shared" si="4"/>
        <v/>
      </c>
      <c r="R327" s="8"/>
      <c r="S327" s="8"/>
    </row>
    <row r="328" spans="2:19" ht="16.5" customHeight="1">
      <c r="B328" s="7"/>
      <c r="C328" s="25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25"/>
      <c r="Q328" s="24" t="str">
        <f t="shared" si="4"/>
        <v/>
      </c>
      <c r="R328" s="7"/>
      <c r="S328" s="7"/>
    </row>
    <row r="329" spans="2:19" ht="16.5" customHeight="1">
      <c r="B329" s="8"/>
      <c r="C329" s="9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9"/>
      <c r="Q329" s="22" t="str">
        <f t="shared" si="4"/>
        <v/>
      </c>
      <c r="R329" s="8"/>
      <c r="S329" s="8"/>
    </row>
    <row r="330" spans="2:19" ht="16.5" customHeight="1">
      <c r="B330" s="7"/>
      <c r="C330" s="25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25"/>
      <c r="Q330" s="24" t="str">
        <f t="shared" ref="Q330:Q393" si="5">IF(P330="","",P330-C330)</f>
        <v/>
      </c>
      <c r="R330" s="7"/>
      <c r="S330" s="7"/>
    </row>
    <row r="331" spans="2:19" ht="16.5" customHeight="1">
      <c r="B331" s="8"/>
      <c r="C331" s="9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9"/>
      <c r="Q331" s="22" t="str">
        <f t="shared" si="5"/>
        <v/>
      </c>
      <c r="R331" s="8"/>
      <c r="S331" s="8"/>
    </row>
    <row r="332" spans="2:19" ht="16.5" customHeight="1">
      <c r="B332" s="7"/>
      <c r="C332" s="25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25"/>
      <c r="Q332" s="24" t="str">
        <f t="shared" si="5"/>
        <v/>
      </c>
      <c r="R332" s="7"/>
      <c r="S332" s="7"/>
    </row>
    <row r="333" spans="2:19" ht="16.5" customHeight="1">
      <c r="B333" s="8"/>
      <c r="C333" s="9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9"/>
      <c r="Q333" s="22" t="str">
        <f t="shared" si="5"/>
        <v/>
      </c>
      <c r="R333" s="8"/>
      <c r="S333" s="8"/>
    </row>
    <row r="334" spans="2:19" ht="16.5" customHeight="1">
      <c r="B334" s="7"/>
      <c r="C334" s="25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25"/>
      <c r="Q334" s="24" t="str">
        <f t="shared" si="5"/>
        <v/>
      </c>
      <c r="R334" s="7"/>
      <c r="S334" s="7"/>
    </row>
    <row r="335" spans="2:19" ht="16.5" customHeight="1">
      <c r="B335" s="8"/>
      <c r="C335" s="9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9"/>
      <c r="Q335" s="22" t="str">
        <f t="shared" si="5"/>
        <v/>
      </c>
      <c r="R335" s="8"/>
      <c r="S335" s="8"/>
    </row>
    <row r="336" spans="2:19" ht="16.5" customHeight="1">
      <c r="B336" s="7"/>
      <c r="C336" s="25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25"/>
      <c r="Q336" s="24" t="str">
        <f t="shared" si="5"/>
        <v/>
      </c>
      <c r="R336" s="7"/>
      <c r="S336" s="7"/>
    </row>
    <row r="337" spans="2:19" ht="16.5" customHeight="1">
      <c r="B337" s="8"/>
      <c r="C337" s="9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9"/>
      <c r="Q337" s="22" t="str">
        <f t="shared" si="5"/>
        <v/>
      </c>
      <c r="R337" s="8"/>
      <c r="S337" s="8"/>
    </row>
    <row r="338" spans="2:19" ht="16.5" customHeight="1">
      <c r="B338" s="7"/>
      <c r="C338" s="25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25"/>
      <c r="Q338" s="24" t="str">
        <f t="shared" si="5"/>
        <v/>
      </c>
      <c r="R338" s="7"/>
      <c r="S338" s="7"/>
    </row>
    <row r="339" spans="2:19" ht="16.5" customHeight="1">
      <c r="B339" s="8"/>
      <c r="C339" s="9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9"/>
      <c r="Q339" s="22" t="str">
        <f t="shared" si="5"/>
        <v/>
      </c>
      <c r="R339" s="8"/>
      <c r="S339" s="8"/>
    </row>
    <row r="340" spans="2:19" ht="16.5" customHeight="1">
      <c r="B340" s="7"/>
      <c r="C340" s="25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25"/>
      <c r="Q340" s="24" t="str">
        <f t="shared" si="5"/>
        <v/>
      </c>
      <c r="R340" s="7"/>
      <c r="S340" s="7"/>
    </row>
    <row r="341" spans="2:19" ht="16.5" customHeight="1">
      <c r="B341" s="8"/>
      <c r="C341" s="9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9"/>
      <c r="Q341" s="22" t="str">
        <f t="shared" si="5"/>
        <v/>
      </c>
      <c r="R341" s="8"/>
      <c r="S341" s="8"/>
    </row>
    <row r="342" spans="2:19" ht="16.5" customHeight="1">
      <c r="B342" s="7"/>
      <c r="C342" s="25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25"/>
      <c r="Q342" s="24" t="str">
        <f t="shared" si="5"/>
        <v/>
      </c>
      <c r="R342" s="7"/>
      <c r="S342" s="7"/>
    </row>
    <row r="343" spans="2:19" ht="16.5" customHeight="1">
      <c r="B343" s="8"/>
      <c r="C343" s="9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9"/>
      <c r="Q343" s="22" t="str">
        <f t="shared" si="5"/>
        <v/>
      </c>
      <c r="R343" s="8"/>
      <c r="S343" s="8"/>
    </row>
    <row r="344" spans="2:19" ht="16.5" customHeight="1">
      <c r="B344" s="7"/>
      <c r="C344" s="25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25"/>
      <c r="Q344" s="24" t="str">
        <f t="shared" si="5"/>
        <v/>
      </c>
      <c r="R344" s="7"/>
      <c r="S344" s="7"/>
    </row>
    <row r="345" spans="2:19" ht="16.5" customHeight="1">
      <c r="B345" s="8"/>
      <c r="C345" s="9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9"/>
      <c r="Q345" s="22" t="str">
        <f t="shared" si="5"/>
        <v/>
      </c>
      <c r="R345" s="8"/>
      <c r="S345" s="8"/>
    </row>
    <row r="346" spans="2:19" ht="16.5" customHeight="1">
      <c r="B346" s="7"/>
      <c r="C346" s="25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25"/>
      <c r="Q346" s="24" t="str">
        <f t="shared" si="5"/>
        <v/>
      </c>
      <c r="R346" s="7"/>
      <c r="S346" s="7"/>
    </row>
    <row r="347" spans="2:19" ht="16.5" customHeight="1">
      <c r="B347" s="8"/>
      <c r="C347" s="9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9"/>
      <c r="Q347" s="22" t="str">
        <f t="shared" si="5"/>
        <v/>
      </c>
      <c r="R347" s="8"/>
      <c r="S347" s="8"/>
    </row>
    <row r="348" spans="2:19" ht="16.5" customHeight="1">
      <c r="B348" s="7"/>
      <c r="C348" s="25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25"/>
      <c r="Q348" s="24" t="str">
        <f t="shared" si="5"/>
        <v/>
      </c>
      <c r="R348" s="7"/>
      <c r="S348" s="7"/>
    </row>
    <row r="349" spans="2:19" ht="16.5" customHeight="1">
      <c r="B349" s="8"/>
      <c r="C349" s="9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9"/>
      <c r="Q349" s="22" t="str">
        <f t="shared" si="5"/>
        <v/>
      </c>
      <c r="R349" s="8"/>
      <c r="S349" s="8"/>
    </row>
    <row r="350" spans="2:19" ht="16.5" customHeight="1">
      <c r="B350" s="7"/>
      <c r="C350" s="25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25"/>
      <c r="Q350" s="24" t="str">
        <f t="shared" si="5"/>
        <v/>
      </c>
      <c r="R350" s="7"/>
      <c r="S350" s="7"/>
    </row>
    <row r="351" spans="2:19" ht="16.5" customHeight="1">
      <c r="B351" s="8"/>
      <c r="C351" s="9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9"/>
      <c r="Q351" s="22" t="str">
        <f t="shared" si="5"/>
        <v/>
      </c>
      <c r="R351" s="8"/>
      <c r="S351" s="8"/>
    </row>
    <row r="352" spans="2:19" ht="16.5" customHeight="1">
      <c r="B352" s="7"/>
      <c r="C352" s="25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25"/>
      <c r="Q352" s="24" t="str">
        <f t="shared" si="5"/>
        <v/>
      </c>
      <c r="R352" s="7"/>
      <c r="S352" s="7"/>
    </row>
    <row r="353" spans="2:19" ht="16.5" customHeight="1">
      <c r="B353" s="8"/>
      <c r="C353" s="9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9"/>
      <c r="Q353" s="22" t="str">
        <f t="shared" si="5"/>
        <v/>
      </c>
      <c r="R353" s="8"/>
      <c r="S353" s="8"/>
    </row>
    <row r="354" spans="2:19" ht="16.5" customHeight="1">
      <c r="B354" s="7"/>
      <c r="C354" s="25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25"/>
      <c r="Q354" s="24" t="str">
        <f t="shared" si="5"/>
        <v/>
      </c>
      <c r="R354" s="7"/>
      <c r="S354" s="7"/>
    </row>
    <row r="355" spans="2:19" ht="16.5" customHeight="1">
      <c r="B355" s="8"/>
      <c r="C355" s="9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9"/>
      <c r="Q355" s="22" t="str">
        <f t="shared" si="5"/>
        <v/>
      </c>
      <c r="R355" s="8"/>
      <c r="S355" s="8"/>
    </row>
    <row r="356" spans="2:19" ht="16.5" customHeight="1">
      <c r="B356" s="7"/>
      <c r="C356" s="25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25"/>
      <c r="Q356" s="24" t="str">
        <f t="shared" si="5"/>
        <v/>
      </c>
      <c r="R356" s="7"/>
      <c r="S356" s="7"/>
    </row>
    <row r="357" spans="2:19" ht="16.5" customHeight="1">
      <c r="B357" s="8"/>
      <c r="C357" s="9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9"/>
      <c r="Q357" s="22" t="str">
        <f t="shared" si="5"/>
        <v/>
      </c>
      <c r="R357" s="8"/>
      <c r="S357" s="8"/>
    </row>
    <row r="358" spans="2:19" ht="16.5" customHeight="1">
      <c r="B358" s="7"/>
      <c r="C358" s="25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25"/>
      <c r="Q358" s="24" t="str">
        <f t="shared" si="5"/>
        <v/>
      </c>
      <c r="R358" s="7"/>
      <c r="S358" s="7"/>
    </row>
    <row r="359" spans="2:19" ht="16.5" customHeight="1">
      <c r="B359" s="8"/>
      <c r="C359" s="9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9"/>
      <c r="Q359" s="22" t="str">
        <f t="shared" si="5"/>
        <v/>
      </c>
      <c r="R359" s="8"/>
      <c r="S359" s="8"/>
    </row>
    <row r="360" spans="2:19" ht="16.5" customHeight="1">
      <c r="B360" s="7"/>
      <c r="C360" s="25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25"/>
      <c r="Q360" s="24" t="str">
        <f t="shared" si="5"/>
        <v/>
      </c>
      <c r="R360" s="7"/>
      <c r="S360" s="7"/>
    </row>
    <row r="361" spans="2:19" ht="16.5" customHeight="1">
      <c r="B361" s="8"/>
      <c r="C361" s="9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9"/>
      <c r="Q361" s="22" t="str">
        <f t="shared" si="5"/>
        <v/>
      </c>
      <c r="R361" s="8"/>
      <c r="S361" s="8"/>
    </row>
    <row r="362" spans="2:19" ht="16.5" customHeight="1">
      <c r="B362" s="7"/>
      <c r="C362" s="25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25"/>
      <c r="Q362" s="24" t="str">
        <f t="shared" si="5"/>
        <v/>
      </c>
      <c r="R362" s="7"/>
      <c r="S362" s="7"/>
    </row>
    <row r="363" spans="2:19" ht="16.5" customHeight="1">
      <c r="B363" s="8"/>
      <c r="C363" s="9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9"/>
      <c r="Q363" s="22" t="str">
        <f t="shared" si="5"/>
        <v/>
      </c>
      <c r="R363" s="8"/>
      <c r="S363" s="8"/>
    </row>
    <row r="364" spans="2:19" ht="16.5" customHeight="1">
      <c r="B364" s="7"/>
      <c r="C364" s="25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25"/>
      <c r="Q364" s="24" t="str">
        <f t="shared" si="5"/>
        <v/>
      </c>
      <c r="R364" s="7"/>
      <c r="S364" s="7"/>
    </row>
    <row r="365" spans="2:19" ht="16.5" customHeight="1">
      <c r="B365" s="8"/>
      <c r="C365" s="9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9"/>
      <c r="Q365" s="22" t="str">
        <f t="shared" si="5"/>
        <v/>
      </c>
      <c r="R365" s="8"/>
      <c r="S365" s="8"/>
    </row>
    <row r="366" spans="2:19" ht="16.5" customHeight="1">
      <c r="B366" s="7"/>
      <c r="C366" s="25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25"/>
      <c r="Q366" s="24" t="str">
        <f t="shared" si="5"/>
        <v/>
      </c>
      <c r="R366" s="7"/>
      <c r="S366" s="7"/>
    </row>
    <row r="367" spans="2:19" ht="16.5" customHeight="1">
      <c r="B367" s="8"/>
      <c r="C367" s="9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9"/>
      <c r="Q367" s="22" t="str">
        <f t="shared" si="5"/>
        <v/>
      </c>
      <c r="R367" s="8"/>
      <c r="S367" s="8"/>
    </row>
    <row r="368" spans="2:19" ht="16.5" customHeight="1">
      <c r="B368" s="7"/>
      <c r="C368" s="25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25"/>
      <c r="Q368" s="24" t="str">
        <f t="shared" si="5"/>
        <v/>
      </c>
      <c r="R368" s="7"/>
      <c r="S368" s="7"/>
    </row>
    <row r="369" spans="2:19" ht="16.5" customHeight="1">
      <c r="B369" s="8"/>
      <c r="C369" s="9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9"/>
      <c r="Q369" s="22" t="str">
        <f t="shared" si="5"/>
        <v/>
      </c>
      <c r="R369" s="8"/>
      <c r="S369" s="8"/>
    </row>
    <row r="370" spans="2:19" ht="16.5" customHeight="1">
      <c r="B370" s="7"/>
      <c r="C370" s="25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25"/>
      <c r="Q370" s="24" t="str">
        <f t="shared" si="5"/>
        <v/>
      </c>
      <c r="R370" s="7"/>
      <c r="S370" s="7"/>
    </row>
    <row r="371" spans="2:19" ht="16.5" customHeight="1">
      <c r="B371" s="8"/>
      <c r="C371" s="9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9"/>
      <c r="Q371" s="22" t="str">
        <f t="shared" si="5"/>
        <v/>
      </c>
      <c r="R371" s="8"/>
      <c r="S371" s="8"/>
    </row>
    <row r="372" spans="2:19" ht="16.5" customHeight="1">
      <c r="B372" s="7"/>
      <c r="C372" s="25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25"/>
      <c r="Q372" s="24" t="str">
        <f t="shared" si="5"/>
        <v/>
      </c>
      <c r="R372" s="7"/>
      <c r="S372" s="7"/>
    </row>
    <row r="373" spans="2:19" ht="16.5" customHeight="1">
      <c r="B373" s="8"/>
      <c r="C373" s="9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9"/>
      <c r="Q373" s="22" t="str">
        <f t="shared" si="5"/>
        <v/>
      </c>
      <c r="R373" s="8"/>
      <c r="S373" s="8"/>
    </row>
    <row r="374" spans="2:19" ht="16.5" customHeight="1">
      <c r="B374" s="7"/>
      <c r="C374" s="25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25"/>
      <c r="Q374" s="24" t="str">
        <f t="shared" si="5"/>
        <v/>
      </c>
      <c r="R374" s="7"/>
      <c r="S374" s="7"/>
    </row>
    <row r="375" spans="2:19" ht="16.5" customHeight="1">
      <c r="B375" s="8"/>
      <c r="C375" s="9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9"/>
      <c r="Q375" s="22" t="str">
        <f t="shared" si="5"/>
        <v/>
      </c>
      <c r="R375" s="8"/>
      <c r="S375" s="8"/>
    </row>
    <row r="376" spans="2:19" ht="16.5" customHeight="1">
      <c r="B376" s="7"/>
      <c r="C376" s="25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25"/>
      <c r="Q376" s="24" t="str">
        <f t="shared" si="5"/>
        <v/>
      </c>
      <c r="R376" s="7"/>
      <c r="S376" s="7"/>
    </row>
    <row r="377" spans="2:19" ht="16.5" customHeight="1">
      <c r="B377" s="8"/>
      <c r="C377" s="9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9"/>
      <c r="Q377" s="22" t="str">
        <f t="shared" si="5"/>
        <v/>
      </c>
      <c r="R377" s="8"/>
      <c r="S377" s="8"/>
    </row>
    <row r="378" spans="2:19" ht="16.5" customHeight="1">
      <c r="B378" s="7"/>
      <c r="C378" s="25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25"/>
      <c r="Q378" s="24" t="str">
        <f t="shared" si="5"/>
        <v/>
      </c>
      <c r="R378" s="7"/>
      <c r="S378" s="7"/>
    </row>
    <row r="379" spans="2:19" ht="16.5" customHeight="1">
      <c r="B379" s="8"/>
      <c r="C379" s="9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9"/>
      <c r="Q379" s="22" t="str">
        <f t="shared" si="5"/>
        <v/>
      </c>
      <c r="R379" s="8"/>
      <c r="S379" s="8"/>
    </row>
    <row r="380" spans="2:19" ht="16.5" customHeight="1">
      <c r="B380" s="7"/>
      <c r="C380" s="25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25"/>
      <c r="Q380" s="24" t="str">
        <f t="shared" si="5"/>
        <v/>
      </c>
      <c r="R380" s="7"/>
      <c r="S380" s="7"/>
    </row>
    <row r="381" spans="2:19" ht="16.5" customHeight="1">
      <c r="B381" s="8"/>
      <c r="C381" s="9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9"/>
      <c r="Q381" s="22" t="str">
        <f t="shared" si="5"/>
        <v/>
      </c>
      <c r="R381" s="8"/>
      <c r="S381" s="8"/>
    </row>
    <row r="382" spans="2:19" ht="16.5" customHeight="1">
      <c r="B382" s="7"/>
      <c r="C382" s="25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25"/>
      <c r="Q382" s="24" t="str">
        <f t="shared" si="5"/>
        <v/>
      </c>
      <c r="R382" s="7"/>
      <c r="S382" s="7"/>
    </row>
    <row r="383" spans="2:19" ht="16.5" customHeight="1">
      <c r="B383" s="8"/>
      <c r="C383" s="9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9"/>
      <c r="Q383" s="22" t="str">
        <f t="shared" si="5"/>
        <v/>
      </c>
      <c r="R383" s="8"/>
      <c r="S383" s="8"/>
    </row>
    <row r="384" spans="2:19" ht="16.5" customHeight="1">
      <c r="B384" s="7"/>
      <c r="C384" s="25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25"/>
      <c r="Q384" s="24" t="str">
        <f t="shared" si="5"/>
        <v/>
      </c>
      <c r="R384" s="7"/>
      <c r="S384" s="7"/>
    </row>
    <row r="385" spans="2:19" ht="16.5" customHeight="1">
      <c r="B385" s="8"/>
      <c r="C385" s="9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9"/>
      <c r="Q385" s="22" t="str">
        <f t="shared" si="5"/>
        <v/>
      </c>
      <c r="R385" s="8"/>
      <c r="S385" s="8"/>
    </row>
    <row r="386" spans="2:19" ht="16.5" customHeight="1">
      <c r="B386" s="7"/>
      <c r="C386" s="25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25"/>
      <c r="Q386" s="24" t="str">
        <f t="shared" si="5"/>
        <v/>
      </c>
      <c r="R386" s="7"/>
      <c r="S386" s="7"/>
    </row>
    <row r="387" spans="2:19" ht="16.5" customHeight="1">
      <c r="B387" s="8"/>
      <c r="C387" s="9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9"/>
      <c r="Q387" s="22" t="str">
        <f t="shared" si="5"/>
        <v/>
      </c>
      <c r="R387" s="8"/>
      <c r="S387" s="8"/>
    </row>
    <row r="388" spans="2:19" ht="16.5" customHeight="1">
      <c r="B388" s="7"/>
      <c r="C388" s="25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25"/>
      <c r="Q388" s="24" t="str">
        <f t="shared" si="5"/>
        <v/>
      </c>
      <c r="R388" s="7"/>
      <c r="S388" s="7"/>
    </row>
    <row r="389" spans="2:19" ht="16.5" customHeight="1">
      <c r="B389" s="8"/>
      <c r="C389" s="9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9"/>
      <c r="Q389" s="22" t="str">
        <f t="shared" si="5"/>
        <v/>
      </c>
      <c r="R389" s="8"/>
      <c r="S389" s="8"/>
    </row>
    <row r="390" spans="2:19" ht="16.5" customHeight="1">
      <c r="B390" s="7"/>
      <c r="C390" s="25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25"/>
      <c r="Q390" s="24" t="str">
        <f t="shared" si="5"/>
        <v/>
      </c>
      <c r="R390" s="7"/>
      <c r="S390" s="7"/>
    </row>
    <row r="391" spans="2:19" ht="16.5" customHeight="1">
      <c r="B391" s="8"/>
      <c r="C391" s="9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9"/>
      <c r="Q391" s="22" t="str">
        <f t="shared" si="5"/>
        <v/>
      </c>
      <c r="R391" s="8"/>
      <c r="S391" s="8"/>
    </row>
    <row r="392" spans="2:19" ht="16.5" customHeight="1">
      <c r="B392" s="7"/>
      <c r="C392" s="25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25"/>
      <c r="Q392" s="24" t="str">
        <f t="shared" si="5"/>
        <v/>
      </c>
      <c r="R392" s="7"/>
      <c r="S392" s="7"/>
    </row>
    <row r="393" spans="2:19" ht="16.5" customHeight="1">
      <c r="B393" s="8"/>
      <c r="C393" s="9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9"/>
      <c r="Q393" s="22" t="str">
        <f t="shared" si="5"/>
        <v/>
      </c>
      <c r="R393" s="8"/>
      <c r="S393" s="8"/>
    </row>
    <row r="394" spans="2:19" ht="16.5" customHeight="1">
      <c r="B394" s="7"/>
      <c r="C394" s="25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25"/>
      <c r="Q394" s="24" t="str">
        <f t="shared" ref="Q394:Q457" si="6">IF(P394="","",P394-C394)</f>
        <v/>
      </c>
      <c r="R394" s="7"/>
      <c r="S394" s="7"/>
    </row>
    <row r="395" spans="2:19" ht="16.5" customHeight="1">
      <c r="B395" s="8"/>
      <c r="C395" s="9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9"/>
      <c r="Q395" s="22" t="str">
        <f t="shared" si="6"/>
        <v/>
      </c>
      <c r="R395" s="8"/>
      <c r="S395" s="8"/>
    </row>
    <row r="396" spans="2:19" ht="16.5" customHeight="1">
      <c r="B396" s="7"/>
      <c r="C396" s="25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25"/>
      <c r="Q396" s="24" t="str">
        <f t="shared" si="6"/>
        <v/>
      </c>
      <c r="R396" s="7"/>
      <c r="S396" s="7"/>
    </row>
    <row r="397" spans="2:19" ht="16.5" customHeight="1">
      <c r="B397" s="8"/>
      <c r="C397" s="9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9"/>
      <c r="Q397" s="22" t="str">
        <f t="shared" si="6"/>
        <v/>
      </c>
      <c r="R397" s="8"/>
      <c r="S397" s="8"/>
    </row>
    <row r="398" spans="2:19" ht="16.5" customHeight="1">
      <c r="B398" s="7"/>
      <c r="C398" s="25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25"/>
      <c r="Q398" s="24" t="str">
        <f t="shared" si="6"/>
        <v/>
      </c>
      <c r="R398" s="7"/>
      <c r="S398" s="7"/>
    </row>
    <row r="399" spans="2:19" ht="16.5" customHeight="1">
      <c r="B399" s="8"/>
      <c r="C399" s="9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9"/>
      <c r="Q399" s="22" t="str">
        <f t="shared" si="6"/>
        <v/>
      </c>
      <c r="R399" s="8"/>
      <c r="S399" s="8"/>
    </row>
    <row r="400" spans="2:19" ht="16.5" customHeight="1">
      <c r="B400" s="7"/>
      <c r="C400" s="25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25"/>
      <c r="Q400" s="24" t="str">
        <f t="shared" si="6"/>
        <v/>
      </c>
      <c r="R400" s="7"/>
      <c r="S400" s="7"/>
    </row>
    <row r="401" spans="2:19" ht="16.5" customHeight="1">
      <c r="B401" s="8"/>
      <c r="C401" s="9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9"/>
      <c r="Q401" s="22" t="str">
        <f t="shared" si="6"/>
        <v/>
      </c>
      <c r="R401" s="8"/>
      <c r="S401" s="8"/>
    </row>
    <row r="402" spans="2:19" ht="16.5" customHeight="1">
      <c r="B402" s="7"/>
      <c r="C402" s="25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25"/>
      <c r="Q402" s="24" t="str">
        <f t="shared" si="6"/>
        <v/>
      </c>
      <c r="R402" s="7"/>
      <c r="S402" s="7"/>
    </row>
    <row r="403" spans="2:19" ht="16.5" customHeight="1">
      <c r="B403" s="8"/>
      <c r="C403" s="9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9"/>
      <c r="Q403" s="22" t="str">
        <f t="shared" si="6"/>
        <v/>
      </c>
      <c r="R403" s="8"/>
      <c r="S403" s="8"/>
    </row>
    <row r="404" spans="2:19" ht="16.5" customHeight="1">
      <c r="B404" s="7"/>
      <c r="C404" s="25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25"/>
      <c r="Q404" s="24" t="str">
        <f t="shared" si="6"/>
        <v/>
      </c>
      <c r="R404" s="7"/>
      <c r="S404" s="7"/>
    </row>
    <row r="405" spans="2:19" ht="16.5" customHeight="1">
      <c r="B405" s="8"/>
      <c r="C405" s="9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9"/>
      <c r="Q405" s="22" t="str">
        <f t="shared" si="6"/>
        <v/>
      </c>
      <c r="R405" s="8"/>
      <c r="S405" s="8"/>
    </row>
    <row r="406" spans="2:19" ht="16.5" customHeight="1">
      <c r="B406" s="7"/>
      <c r="C406" s="25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25"/>
      <c r="Q406" s="24" t="str">
        <f t="shared" si="6"/>
        <v/>
      </c>
      <c r="R406" s="7"/>
      <c r="S406" s="7"/>
    </row>
    <row r="407" spans="2:19" ht="16.5" customHeight="1">
      <c r="B407" s="8"/>
      <c r="C407" s="9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9"/>
      <c r="Q407" s="22" t="str">
        <f t="shared" si="6"/>
        <v/>
      </c>
      <c r="R407" s="8"/>
      <c r="S407" s="8"/>
    </row>
    <row r="408" spans="2:19" ht="16.5" customHeight="1">
      <c r="B408" s="7"/>
      <c r="C408" s="25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25"/>
      <c r="Q408" s="24" t="str">
        <f t="shared" si="6"/>
        <v/>
      </c>
      <c r="R408" s="7"/>
      <c r="S408" s="7"/>
    </row>
    <row r="409" spans="2:19" ht="16.5" customHeight="1">
      <c r="B409" s="8"/>
      <c r="C409" s="9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9"/>
      <c r="Q409" s="22" t="str">
        <f t="shared" si="6"/>
        <v/>
      </c>
      <c r="R409" s="8"/>
      <c r="S409" s="8"/>
    </row>
    <row r="410" spans="2:19" ht="16.5" customHeight="1">
      <c r="B410" s="7"/>
      <c r="C410" s="25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25"/>
      <c r="Q410" s="24" t="str">
        <f t="shared" si="6"/>
        <v/>
      </c>
      <c r="R410" s="7"/>
      <c r="S410" s="7"/>
    </row>
    <row r="411" spans="2:19" ht="16.5" customHeight="1">
      <c r="B411" s="8"/>
      <c r="C411" s="9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9"/>
      <c r="Q411" s="22" t="str">
        <f t="shared" si="6"/>
        <v/>
      </c>
      <c r="R411" s="8"/>
      <c r="S411" s="8"/>
    </row>
    <row r="412" spans="2:19" ht="16.5" customHeight="1">
      <c r="B412" s="7"/>
      <c r="C412" s="25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25"/>
      <c r="Q412" s="24" t="str">
        <f t="shared" si="6"/>
        <v/>
      </c>
      <c r="R412" s="7"/>
      <c r="S412" s="7"/>
    </row>
    <row r="413" spans="2:19" ht="16.5" customHeight="1">
      <c r="B413" s="8"/>
      <c r="C413" s="9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9"/>
      <c r="Q413" s="22" t="str">
        <f t="shared" si="6"/>
        <v/>
      </c>
      <c r="R413" s="8"/>
      <c r="S413" s="8"/>
    </row>
    <row r="414" spans="2:19" ht="16.5" customHeight="1">
      <c r="B414" s="7"/>
      <c r="C414" s="25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25"/>
      <c r="Q414" s="24" t="str">
        <f t="shared" si="6"/>
        <v/>
      </c>
      <c r="R414" s="7"/>
      <c r="S414" s="7"/>
    </row>
    <row r="415" spans="2:19" ht="16.5" customHeight="1">
      <c r="B415" s="8"/>
      <c r="C415" s="9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9"/>
      <c r="Q415" s="22" t="str">
        <f t="shared" si="6"/>
        <v/>
      </c>
      <c r="R415" s="8"/>
      <c r="S415" s="8"/>
    </row>
    <row r="416" spans="2:19" ht="16.5" customHeight="1">
      <c r="B416" s="7"/>
      <c r="C416" s="25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25"/>
      <c r="Q416" s="24" t="str">
        <f t="shared" si="6"/>
        <v/>
      </c>
      <c r="R416" s="7"/>
      <c r="S416" s="7"/>
    </row>
    <row r="417" spans="2:19" ht="16.5" customHeight="1">
      <c r="B417" s="8"/>
      <c r="C417" s="9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9"/>
      <c r="Q417" s="22" t="str">
        <f t="shared" si="6"/>
        <v/>
      </c>
      <c r="R417" s="8"/>
      <c r="S417" s="8"/>
    </row>
    <row r="418" spans="2:19" ht="16.5" customHeight="1">
      <c r="B418" s="7"/>
      <c r="C418" s="25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25"/>
      <c r="Q418" s="24" t="str">
        <f t="shared" si="6"/>
        <v/>
      </c>
      <c r="R418" s="7"/>
      <c r="S418" s="7"/>
    </row>
    <row r="419" spans="2:19" ht="16.5" customHeight="1">
      <c r="B419" s="8"/>
      <c r="C419" s="9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9"/>
      <c r="Q419" s="22" t="str">
        <f t="shared" si="6"/>
        <v/>
      </c>
      <c r="R419" s="8"/>
      <c r="S419" s="8"/>
    </row>
    <row r="420" spans="2:19" ht="16.5" customHeight="1">
      <c r="B420" s="7"/>
      <c r="C420" s="25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25"/>
      <c r="Q420" s="24" t="str">
        <f t="shared" si="6"/>
        <v/>
      </c>
      <c r="R420" s="7"/>
      <c r="S420" s="7"/>
    </row>
    <row r="421" spans="2:19" ht="16.5" customHeight="1">
      <c r="B421" s="8"/>
      <c r="C421" s="9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9"/>
      <c r="Q421" s="22" t="str">
        <f t="shared" si="6"/>
        <v/>
      </c>
      <c r="R421" s="8"/>
      <c r="S421" s="8"/>
    </row>
    <row r="422" spans="2:19" ht="16.5" customHeight="1">
      <c r="B422" s="7"/>
      <c r="C422" s="25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25"/>
      <c r="Q422" s="24" t="str">
        <f t="shared" si="6"/>
        <v/>
      </c>
      <c r="R422" s="7"/>
      <c r="S422" s="7"/>
    </row>
    <row r="423" spans="2:19" ht="16.5" customHeight="1">
      <c r="B423" s="8"/>
      <c r="C423" s="9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9"/>
      <c r="Q423" s="22" t="str">
        <f t="shared" si="6"/>
        <v/>
      </c>
      <c r="R423" s="8"/>
      <c r="S423" s="8"/>
    </row>
    <row r="424" spans="2:19" ht="16.5" customHeight="1">
      <c r="B424" s="7"/>
      <c r="C424" s="25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25"/>
      <c r="Q424" s="24" t="str">
        <f t="shared" si="6"/>
        <v/>
      </c>
      <c r="R424" s="7"/>
      <c r="S424" s="7"/>
    </row>
    <row r="425" spans="2:19" ht="16.5" customHeight="1">
      <c r="B425" s="8"/>
      <c r="C425" s="9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9"/>
      <c r="Q425" s="22" t="str">
        <f t="shared" si="6"/>
        <v/>
      </c>
      <c r="R425" s="8"/>
      <c r="S425" s="8"/>
    </row>
    <row r="426" spans="2:19" ht="16.5" customHeight="1">
      <c r="B426" s="7"/>
      <c r="C426" s="25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25"/>
      <c r="Q426" s="24" t="str">
        <f t="shared" si="6"/>
        <v/>
      </c>
      <c r="R426" s="7"/>
      <c r="S426" s="7"/>
    </row>
    <row r="427" spans="2:19" ht="16.5" customHeight="1">
      <c r="B427" s="8"/>
      <c r="C427" s="9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9"/>
      <c r="Q427" s="22" t="str">
        <f t="shared" si="6"/>
        <v/>
      </c>
      <c r="R427" s="8"/>
      <c r="S427" s="8"/>
    </row>
    <row r="428" spans="2:19" ht="16.5" customHeight="1">
      <c r="B428" s="7"/>
      <c r="C428" s="25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25"/>
      <c r="Q428" s="24" t="str">
        <f t="shared" si="6"/>
        <v/>
      </c>
      <c r="R428" s="7"/>
      <c r="S428" s="7"/>
    </row>
    <row r="429" spans="2:19" ht="16.5" customHeight="1">
      <c r="B429" s="8"/>
      <c r="C429" s="9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9"/>
      <c r="Q429" s="22" t="str">
        <f t="shared" si="6"/>
        <v/>
      </c>
      <c r="R429" s="8"/>
      <c r="S429" s="8"/>
    </row>
    <row r="430" spans="2:19" ht="16.5" customHeight="1">
      <c r="B430" s="7"/>
      <c r="C430" s="25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25"/>
      <c r="Q430" s="24" t="str">
        <f t="shared" si="6"/>
        <v/>
      </c>
      <c r="R430" s="7"/>
      <c r="S430" s="7"/>
    </row>
    <row r="431" spans="2:19" ht="16.5" customHeight="1">
      <c r="B431" s="8"/>
      <c r="C431" s="9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9"/>
      <c r="Q431" s="22" t="str">
        <f t="shared" si="6"/>
        <v/>
      </c>
      <c r="R431" s="8"/>
      <c r="S431" s="8"/>
    </row>
    <row r="432" spans="2:19" ht="16.5" customHeight="1">
      <c r="B432" s="7"/>
      <c r="C432" s="25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25"/>
      <c r="Q432" s="24" t="str">
        <f t="shared" si="6"/>
        <v/>
      </c>
      <c r="R432" s="7"/>
      <c r="S432" s="7"/>
    </row>
    <row r="433" spans="2:19" ht="16.5" customHeight="1">
      <c r="B433" s="8"/>
      <c r="C433" s="9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9"/>
      <c r="Q433" s="22" t="str">
        <f t="shared" si="6"/>
        <v/>
      </c>
      <c r="R433" s="8"/>
      <c r="S433" s="8"/>
    </row>
    <row r="434" spans="2:19" ht="16.5" customHeight="1">
      <c r="B434" s="7"/>
      <c r="C434" s="25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25"/>
      <c r="Q434" s="24" t="str">
        <f t="shared" si="6"/>
        <v/>
      </c>
      <c r="R434" s="7"/>
      <c r="S434" s="7"/>
    </row>
    <row r="435" spans="2:19" ht="16.5" customHeight="1">
      <c r="B435" s="8"/>
      <c r="C435" s="9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9"/>
      <c r="Q435" s="22" t="str">
        <f t="shared" si="6"/>
        <v/>
      </c>
      <c r="R435" s="8"/>
      <c r="S435" s="8"/>
    </row>
    <row r="436" spans="2:19" ht="16.5" customHeight="1">
      <c r="B436" s="7"/>
      <c r="C436" s="25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25"/>
      <c r="Q436" s="24" t="str">
        <f t="shared" si="6"/>
        <v/>
      </c>
      <c r="R436" s="7"/>
      <c r="S436" s="7"/>
    </row>
    <row r="437" spans="2:19" ht="16.5" customHeight="1">
      <c r="B437" s="8"/>
      <c r="C437" s="9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9"/>
      <c r="Q437" s="22" t="str">
        <f t="shared" si="6"/>
        <v/>
      </c>
      <c r="R437" s="8"/>
      <c r="S437" s="8"/>
    </row>
    <row r="438" spans="2:19" ht="16.5" customHeight="1">
      <c r="B438" s="7"/>
      <c r="C438" s="25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25"/>
      <c r="Q438" s="24" t="str">
        <f t="shared" si="6"/>
        <v/>
      </c>
      <c r="R438" s="7"/>
      <c r="S438" s="7"/>
    </row>
    <row r="439" spans="2:19" ht="16.5" customHeight="1">
      <c r="B439" s="8"/>
      <c r="C439" s="9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9"/>
      <c r="Q439" s="22" t="str">
        <f t="shared" si="6"/>
        <v/>
      </c>
      <c r="R439" s="8"/>
      <c r="S439" s="8"/>
    </row>
    <row r="440" spans="2:19" ht="16.5" customHeight="1">
      <c r="B440" s="7"/>
      <c r="C440" s="25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25"/>
      <c r="Q440" s="24" t="str">
        <f t="shared" si="6"/>
        <v/>
      </c>
      <c r="R440" s="7"/>
      <c r="S440" s="7"/>
    </row>
    <row r="441" spans="2:19" ht="16.5" customHeight="1">
      <c r="B441" s="8"/>
      <c r="C441" s="9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9"/>
      <c r="Q441" s="22" t="str">
        <f t="shared" si="6"/>
        <v/>
      </c>
      <c r="R441" s="8"/>
      <c r="S441" s="8"/>
    </row>
    <row r="442" spans="2:19" ht="16.5" customHeight="1">
      <c r="B442" s="7"/>
      <c r="C442" s="25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25"/>
      <c r="Q442" s="24" t="str">
        <f t="shared" si="6"/>
        <v/>
      </c>
      <c r="R442" s="7"/>
      <c r="S442" s="7"/>
    </row>
    <row r="443" spans="2:19" ht="16.5" customHeight="1">
      <c r="B443" s="8"/>
      <c r="C443" s="9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9"/>
      <c r="Q443" s="22" t="str">
        <f t="shared" si="6"/>
        <v/>
      </c>
      <c r="R443" s="8"/>
      <c r="S443" s="8"/>
    </row>
    <row r="444" spans="2:19" ht="16.5" customHeight="1">
      <c r="B444" s="7"/>
      <c r="C444" s="25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25"/>
      <c r="Q444" s="24" t="str">
        <f t="shared" si="6"/>
        <v/>
      </c>
      <c r="R444" s="7"/>
      <c r="S444" s="7"/>
    </row>
    <row r="445" spans="2:19" ht="16.5" customHeight="1">
      <c r="B445" s="8"/>
      <c r="C445" s="9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9"/>
      <c r="Q445" s="22" t="str">
        <f t="shared" si="6"/>
        <v/>
      </c>
      <c r="R445" s="8"/>
      <c r="S445" s="8"/>
    </row>
    <row r="446" spans="2:19" ht="16.5" customHeight="1">
      <c r="B446" s="7"/>
      <c r="C446" s="25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25"/>
      <c r="Q446" s="24" t="str">
        <f t="shared" si="6"/>
        <v/>
      </c>
      <c r="R446" s="7"/>
      <c r="S446" s="7"/>
    </row>
    <row r="447" spans="2:19" ht="16.5" customHeight="1">
      <c r="B447" s="8"/>
      <c r="C447" s="9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9"/>
      <c r="Q447" s="22" t="str">
        <f t="shared" si="6"/>
        <v/>
      </c>
      <c r="R447" s="8"/>
      <c r="S447" s="8"/>
    </row>
    <row r="448" spans="2:19" ht="16.5" customHeight="1">
      <c r="B448" s="7"/>
      <c r="C448" s="25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25"/>
      <c r="Q448" s="24" t="str">
        <f t="shared" si="6"/>
        <v/>
      </c>
      <c r="R448" s="7"/>
      <c r="S448" s="7"/>
    </row>
    <row r="449" spans="2:19" ht="16.5" customHeight="1">
      <c r="B449" s="8"/>
      <c r="C449" s="9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9"/>
      <c r="Q449" s="22" t="str">
        <f t="shared" si="6"/>
        <v/>
      </c>
      <c r="R449" s="8"/>
      <c r="S449" s="8"/>
    </row>
    <row r="450" spans="2:19" ht="16.5" customHeight="1">
      <c r="B450" s="7"/>
      <c r="C450" s="25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25"/>
      <c r="Q450" s="24" t="str">
        <f t="shared" si="6"/>
        <v/>
      </c>
      <c r="R450" s="7"/>
      <c r="S450" s="7"/>
    </row>
    <row r="451" spans="2:19" ht="16.5" customHeight="1">
      <c r="B451" s="8"/>
      <c r="C451" s="9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9"/>
      <c r="Q451" s="22" t="str">
        <f t="shared" si="6"/>
        <v/>
      </c>
      <c r="R451" s="8"/>
      <c r="S451" s="8"/>
    </row>
    <row r="452" spans="2:19" ht="16.5" customHeight="1">
      <c r="B452" s="7"/>
      <c r="C452" s="25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25"/>
      <c r="Q452" s="24" t="str">
        <f t="shared" si="6"/>
        <v/>
      </c>
      <c r="R452" s="7"/>
      <c r="S452" s="7"/>
    </row>
    <row r="453" spans="2:19" ht="16.5" customHeight="1">
      <c r="B453" s="8"/>
      <c r="C453" s="9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9"/>
      <c r="Q453" s="22" t="str">
        <f t="shared" si="6"/>
        <v/>
      </c>
      <c r="R453" s="8"/>
      <c r="S453" s="8"/>
    </row>
    <row r="454" spans="2:19" ht="16.5" customHeight="1">
      <c r="B454" s="7"/>
      <c r="C454" s="25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25"/>
      <c r="Q454" s="24" t="str">
        <f t="shared" si="6"/>
        <v/>
      </c>
      <c r="R454" s="7"/>
      <c r="S454" s="7"/>
    </row>
    <row r="455" spans="2:19" ht="16.5" customHeight="1">
      <c r="B455" s="8"/>
      <c r="C455" s="9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9"/>
      <c r="Q455" s="22" t="str">
        <f t="shared" si="6"/>
        <v/>
      </c>
      <c r="R455" s="8"/>
      <c r="S455" s="8"/>
    </row>
    <row r="456" spans="2:19" ht="16.5" customHeight="1">
      <c r="B456" s="7"/>
      <c r="C456" s="25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25"/>
      <c r="Q456" s="24" t="str">
        <f t="shared" si="6"/>
        <v/>
      </c>
      <c r="R456" s="7"/>
      <c r="S456" s="7"/>
    </row>
    <row r="457" spans="2:19" ht="16.5" customHeight="1">
      <c r="B457" s="8"/>
      <c r="C457" s="9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9"/>
      <c r="Q457" s="22" t="str">
        <f t="shared" si="6"/>
        <v/>
      </c>
      <c r="R457" s="8"/>
      <c r="S457" s="8"/>
    </row>
    <row r="458" spans="2:19" ht="16.5" customHeight="1">
      <c r="B458" s="7"/>
      <c r="C458" s="25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25"/>
      <c r="Q458" s="24" t="str">
        <f t="shared" ref="Q458:Q500" si="7">IF(P458="","",P458-C458)</f>
        <v/>
      </c>
      <c r="R458" s="7"/>
      <c r="S458" s="7"/>
    </row>
    <row r="459" spans="2:19" ht="16.5" customHeight="1">
      <c r="B459" s="8"/>
      <c r="C459" s="9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9"/>
      <c r="Q459" s="22" t="str">
        <f t="shared" si="7"/>
        <v/>
      </c>
      <c r="R459" s="8"/>
      <c r="S459" s="8"/>
    </row>
    <row r="460" spans="2:19" ht="16.5" customHeight="1">
      <c r="B460" s="7"/>
      <c r="C460" s="25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25"/>
      <c r="Q460" s="24" t="str">
        <f t="shared" si="7"/>
        <v/>
      </c>
      <c r="R460" s="7"/>
      <c r="S460" s="7"/>
    </row>
    <row r="461" spans="2:19" ht="16.5" customHeight="1">
      <c r="B461" s="8"/>
      <c r="C461" s="9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9"/>
      <c r="Q461" s="22" t="str">
        <f t="shared" si="7"/>
        <v/>
      </c>
      <c r="R461" s="8"/>
      <c r="S461" s="8"/>
    </row>
    <row r="462" spans="2:19" ht="16.5" customHeight="1">
      <c r="B462" s="7"/>
      <c r="C462" s="25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25"/>
      <c r="Q462" s="24" t="str">
        <f t="shared" si="7"/>
        <v/>
      </c>
      <c r="R462" s="7"/>
      <c r="S462" s="7"/>
    </row>
    <row r="463" spans="2:19" ht="16.5" customHeight="1">
      <c r="B463" s="8"/>
      <c r="C463" s="9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9"/>
      <c r="Q463" s="22" t="str">
        <f t="shared" si="7"/>
        <v/>
      </c>
      <c r="R463" s="8"/>
      <c r="S463" s="8"/>
    </row>
    <row r="464" spans="2:19" ht="16.5" customHeight="1">
      <c r="B464" s="7"/>
      <c r="C464" s="25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25"/>
      <c r="Q464" s="24" t="str">
        <f t="shared" si="7"/>
        <v/>
      </c>
      <c r="R464" s="7"/>
      <c r="S464" s="7"/>
    </row>
    <row r="465" spans="2:19" ht="16.5" customHeight="1">
      <c r="B465" s="8"/>
      <c r="C465" s="9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9"/>
      <c r="Q465" s="22" t="str">
        <f t="shared" si="7"/>
        <v/>
      </c>
      <c r="R465" s="8"/>
      <c r="S465" s="8"/>
    </row>
    <row r="466" spans="2:19" ht="16.5" customHeight="1">
      <c r="B466" s="7"/>
      <c r="C466" s="25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25"/>
      <c r="Q466" s="24" t="str">
        <f t="shared" si="7"/>
        <v/>
      </c>
      <c r="R466" s="7"/>
      <c r="S466" s="7"/>
    </row>
    <row r="467" spans="2:19" ht="16.5" customHeight="1">
      <c r="B467" s="8"/>
      <c r="C467" s="9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9"/>
      <c r="Q467" s="22" t="str">
        <f t="shared" si="7"/>
        <v/>
      </c>
      <c r="R467" s="8"/>
      <c r="S467" s="8"/>
    </row>
    <row r="468" spans="2:19" ht="16.5" customHeight="1">
      <c r="B468" s="7"/>
      <c r="C468" s="25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25"/>
      <c r="Q468" s="24" t="str">
        <f t="shared" si="7"/>
        <v/>
      </c>
      <c r="R468" s="7"/>
      <c r="S468" s="7"/>
    </row>
    <row r="469" spans="2:19" ht="16.5" customHeight="1">
      <c r="B469" s="8"/>
      <c r="C469" s="9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9"/>
      <c r="Q469" s="22" t="str">
        <f t="shared" si="7"/>
        <v/>
      </c>
      <c r="R469" s="8"/>
      <c r="S469" s="8"/>
    </row>
    <row r="470" spans="2:19" ht="16.5" customHeight="1">
      <c r="B470" s="7"/>
      <c r="C470" s="25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25"/>
      <c r="Q470" s="24" t="str">
        <f t="shared" si="7"/>
        <v/>
      </c>
      <c r="R470" s="7"/>
      <c r="S470" s="7"/>
    </row>
    <row r="471" spans="2:19" ht="16.5" customHeight="1">
      <c r="B471" s="8"/>
      <c r="C471" s="9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9"/>
      <c r="Q471" s="22" t="str">
        <f t="shared" si="7"/>
        <v/>
      </c>
      <c r="R471" s="8"/>
      <c r="S471" s="8"/>
    </row>
    <row r="472" spans="2:19" ht="16.5" customHeight="1">
      <c r="B472" s="7"/>
      <c r="C472" s="25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25"/>
      <c r="Q472" s="24" t="str">
        <f t="shared" si="7"/>
        <v/>
      </c>
      <c r="R472" s="7"/>
      <c r="S472" s="7"/>
    </row>
    <row r="473" spans="2:19" ht="16.5" customHeight="1">
      <c r="B473" s="8"/>
      <c r="C473" s="9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9"/>
      <c r="Q473" s="22" t="str">
        <f t="shared" si="7"/>
        <v/>
      </c>
      <c r="R473" s="8"/>
      <c r="S473" s="8"/>
    </row>
    <row r="474" spans="2:19" ht="16.5" customHeight="1">
      <c r="B474" s="7"/>
      <c r="C474" s="25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25"/>
      <c r="Q474" s="24" t="str">
        <f t="shared" si="7"/>
        <v/>
      </c>
      <c r="R474" s="7"/>
      <c r="S474" s="7"/>
    </row>
    <row r="475" spans="2:19" ht="16.5" customHeight="1">
      <c r="B475" s="8"/>
      <c r="C475" s="9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9"/>
      <c r="Q475" s="22" t="str">
        <f t="shared" si="7"/>
        <v/>
      </c>
      <c r="R475" s="8"/>
      <c r="S475" s="8"/>
    </row>
    <row r="476" spans="2:19" ht="16.5" customHeight="1">
      <c r="B476" s="7"/>
      <c r="C476" s="25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25"/>
      <c r="Q476" s="24" t="str">
        <f t="shared" si="7"/>
        <v/>
      </c>
      <c r="R476" s="7"/>
      <c r="S476" s="7"/>
    </row>
    <row r="477" spans="2:19" ht="16.5" customHeight="1">
      <c r="B477" s="8"/>
      <c r="C477" s="9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9"/>
      <c r="Q477" s="22" t="str">
        <f t="shared" si="7"/>
        <v/>
      </c>
      <c r="R477" s="8"/>
      <c r="S477" s="8"/>
    </row>
    <row r="478" spans="2:19" ht="16.5" customHeight="1">
      <c r="B478" s="7"/>
      <c r="C478" s="25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25"/>
      <c r="Q478" s="24" t="str">
        <f t="shared" si="7"/>
        <v/>
      </c>
      <c r="R478" s="7"/>
      <c r="S478" s="7"/>
    </row>
    <row r="479" spans="2:19" ht="16.5" customHeight="1">
      <c r="B479" s="8"/>
      <c r="C479" s="9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9"/>
      <c r="Q479" s="22" t="str">
        <f t="shared" si="7"/>
        <v/>
      </c>
      <c r="R479" s="8"/>
      <c r="S479" s="8"/>
    </row>
    <row r="480" spans="2:19" ht="16.5" customHeight="1">
      <c r="B480" s="7"/>
      <c r="C480" s="25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25"/>
      <c r="Q480" s="24" t="str">
        <f t="shared" si="7"/>
        <v/>
      </c>
      <c r="R480" s="7"/>
      <c r="S480" s="7"/>
    </row>
    <row r="481" spans="2:19" ht="16.5" customHeight="1">
      <c r="B481" s="8"/>
      <c r="C481" s="9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9"/>
      <c r="Q481" s="22" t="str">
        <f t="shared" si="7"/>
        <v/>
      </c>
      <c r="R481" s="8"/>
      <c r="S481" s="8"/>
    </row>
    <row r="482" spans="2:19" ht="16.5" customHeight="1">
      <c r="B482" s="7"/>
      <c r="C482" s="25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25"/>
      <c r="Q482" s="24" t="str">
        <f t="shared" si="7"/>
        <v/>
      </c>
      <c r="R482" s="7"/>
      <c r="S482" s="7"/>
    </row>
    <row r="483" spans="2:19" ht="16.5" customHeight="1">
      <c r="B483" s="8"/>
      <c r="C483" s="9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9"/>
      <c r="Q483" s="22" t="str">
        <f t="shared" si="7"/>
        <v/>
      </c>
      <c r="R483" s="8"/>
      <c r="S483" s="8"/>
    </row>
    <row r="484" spans="2:19" ht="16.5" customHeight="1">
      <c r="B484" s="7"/>
      <c r="C484" s="25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25"/>
      <c r="Q484" s="24" t="str">
        <f t="shared" si="7"/>
        <v/>
      </c>
      <c r="R484" s="7"/>
      <c r="S484" s="7"/>
    </row>
    <row r="485" spans="2:19" ht="16.5" customHeight="1">
      <c r="B485" s="8"/>
      <c r="C485" s="9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9"/>
      <c r="Q485" s="22" t="str">
        <f t="shared" si="7"/>
        <v/>
      </c>
      <c r="R485" s="8"/>
      <c r="S485" s="8"/>
    </row>
    <row r="486" spans="2:19" ht="16.5" customHeight="1">
      <c r="B486" s="7"/>
      <c r="C486" s="25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25"/>
      <c r="Q486" s="24" t="str">
        <f t="shared" si="7"/>
        <v/>
      </c>
      <c r="R486" s="7"/>
      <c r="S486" s="7"/>
    </row>
    <row r="487" spans="2:19" ht="16.5" customHeight="1">
      <c r="B487" s="8"/>
      <c r="C487" s="9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9"/>
      <c r="Q487" s="22" t="str">
        <f t="shared" si="7"/>
        <v/>
      </c>
      <c r="R487" s="8"/>
      <c r="S487" s="8"/>
    </row>
    <row r="488" spans="2:19" ht="16.5" customHeight="1">
      <c r="B488" s="7"/>
      <c r="C488" s="25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25"/>
      <c r="Q488" s="24" t="str">
        <f t="shared" si="7"/>
        <v/>
      </c>
      <c r="R488" s="7"/>
      <c r="S488" s="7"/>
    </row>
    <row r="489" spans="2:19" ht="16.5" customHeight="1">
      <c r="B489" s="8"/>
      <c r="C489" s="9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9"/>
      <c r="Q489" s="22" t="str">
        <f t="shared" si="7"/>
        <v/>
      </c>
      <c r="R489" s="8"/>
      <c r="S489" s="8"/>
    </row>
    <row r="490" spans="2:19" ht="16.5" customHeight="1">
      <c r="B490" s="7"/>
      <c r="C490" s="25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25"/>
      <c r="Q490" s="24" t="str">
        <f t="shared" si="7"/>
        <v/>
      </c>
      <c r="R490" s="7"/>
      <c r="S490" s="7"/>
    </row>
    <row r="491" spans="2:19" ht="16.5" customHeight="1">
      <c r="B491" s="8"/>
      <c r="C491" s="9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9"/>
      <c r="Q491" s="22" t="str">
        <f t="shared" si="7"/>
        <v/>
      </c>
      <c r="R491" s="8"/>
      <c r="S491" s="8"/>
    </row>
    <row r="492" spans="2:19" ht="16.5" customHeight="1">
      <c r="B492" s="7"/>
      <c r="C492" s="25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25"/>
      <c r="Q492" s="24" t="str">
        <f t="shared" si="7"/>
        <v/>
      </c>
      <c r="R492" s="7"/>
      <c r="S492" s="7"/>
    </row>
    <row r="493" spans="2:19" ht="16.5" customHeight="1">
      <c r="B493" s="8"/>
      <c r="C493" s="9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9"/>
      <c r="Q493" s="22" t="str">
        <f t="shared" si="7"/>
        <v/>
      </c>
      <c r="R493" s="8"/>
      <c r="S493" s="8"/>
    </row>
    <row r="494" spans="2:19" ht="16.5" customHeight="1">
      <c r="B494" s="7"/>
      <c r="C494" s="25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25"/>
      <c r="Q494" s="24" t="str">
        <f t="shared" si="7"/>
        <v/>
      </c>
      <c r="R494" s="7"/>
      <c r="S494" s="7"/>
    </row>
    <row r="495" spans="2:19" ht="16.5" customHeight="1">
      <c r="B495" s="8"/>
      <c r="C495" s="9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9"/>
      <c r="Q495" s="22" t="str">
        <f t="shared" si="7"/>
        <v/>
      </c>
      <c r="R495" s="8"/>
      <c r="S495" s="8"/>
    </row>
    <row r="496" spans="2:19" ht="16.5" customHeight="1">
      <c r="B496" s="7"/>
      <c r="C496" s="25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25"/>
      <c r="Q496" s="24" t="str">
        <f t="shared" si="7"/>
        <v/>
      </c>
      <c r="R496" s="7"/>
      <c r="S496" s="7"/>
    </row>
    <row r="497" spans="2:19" ht="16.5" customHeight="1">
      <c r="B497" s="8"/>
      <c r="C497" s="9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9"/>
      <c r="Q497" s="22" t="str">
        <f t="shared" si="7"/>
        <v/>
      </c>
      <c r="R497" s="8"/>
      <c r="S497" s="8"/>
    </row>
    <row r="498" spans="2:19" ht="16.5" customHeight="1">
      <c r="B498" s="7"/>
      <c r="C498" s="25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25"/>
      <c r="Q498" s="24" t="str">
        <f t="shared" si="7"/>
        <v/>
      </c>
      <c r="R498" s="7"/>
      <c r="S498" s="7"/>
    </row>
    <row r="499" spans="2:19" ht="16.5" customHeight="1">
      <c r="B499" s="8"/>
      <c r="C499" s="9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9"/>
      <c r="Q499" s="22" t="str">
        <f t="shared" si="7"/>
        <v/>
      </c>
      <c r="R499" s="8"/>
      <c r="S499" s="8"/>
    </row>
    <row r="500" spans="2:19" ht="14.25" customHeight="1">
      <c r="B500" s="7"/>
      <c r="C500" s="25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25"/>
      <c r="Q500" s="24" t="str">
        <f t="shared" si="7"/>
        <v/>
      </c>
      <c r="R500" s="7"/>
      <c r="S500" s="7"/>
    </row>
  </sheetData>
  <sheetProtection sheet="1" selectLockedCells="1"/>
  <mergeCells count="2">
    <mergeCell ref="C2:D2"/>
    <mergeCell ref="C4:D4"/>
  </mergeCells>
  <conditionalFormatting sqref="Q8:Q500">
    <cfRule type="cellIs" dxfId="0" priority="1" operator="lessThan">
      <formula>0</formula>
    </cfRule>
  </conditionalFormatting>
  <dataValidations count="1">
    <dataValidation type="date" operator="greaterThanOrEqual" allowBlank="1" showInputMessage="1" showErrorMessage="1" sqref="P8:P17 P19:P500 P18" xr:uid="{3F744721-F587-4492-A21B-F7BF9FAF053F}">
      <formula1>C8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4BB0D4FA-09E9-409B-AF06-C1597128BC9D}">
          <x14:formula1>
            <xm:f>LOOKUP!$B$2:$B$3</xm:f>
          </x14:formula1>
          <xm:sqref>O8:O500 S8:S500 G8:J500</xm:sqref>
        </x14:dataValidation>
        <x14:dataValidation type="list" allowBlank="1" showInputMessage="1" showErrorMessage="1" xr:uid="{57B90F33-D56D-4415-A3B8-99A1B1B44099}">
          <x14:formula1>
            <xm:f>LOOKUP!$C$2:$C$4</xm:f>
          </x14:formula1>
          <xm:sqref>K8:K500</xm:sqref>
        </x14:dataValidation>
        <x14:dataValidation type="list" allowBlank="1" showInputMessage="1" showErrorMessage="1" xr:uid="{1C0BB879-3F85-4E31-91A6-D22BE731BB0D}">
          <x14:formula1>
            <xm:f>LOOKUP!$D$2:$D$4</xm:f>
          </x14:formula1>
          <xm:sqref>M8:N500</xm:sqref>
        </x14:dataValidation>
        <x14:dataValidation type="list" allowBlank="1" showInputMessage="1" showErrorMessage="1" xr:uid="{E31CCD6C-3DD8-4BD5-901F-C5605C3E4736}">
          <x14:formula1>
            <xm:f>LOOKUP!$E$2:$E$3</xm:f>
          </x14:formula1>
          <xm:sqref>R8:R500</xm:sqref>
        </x14:dataValidation>
        <x14:dataValidation type="list" allowBlank="1" showInputMessage="1" showErrorMessage="1" xr:uid="{E272F351-E1FA-47C7-BE2E-FD2D811FBF6A}">
          <x14:formula1>
            <xm:f>LOOKUP!$A$2:$A$11</xm:f>
          </x14:formula1>
          <xm:sqref>F8:F500</xm:sqref>
        </x14:dataValidation>
        <x14:dataValidation type="date" allowBlank="1" showInputMessage="1" showErrorMessage="1" xr:uid="{C79D155F-51CE-4BC3-8A5E-9FF92BFFD67F}">
          <x14:formula1>
            <xm:f>LOOKUP!$H$2</xm:f>
          </x14:formula1>
          <x14:formula2>
            <xm:f>LOOKUP!$H$3</xm:f>
          </x14:formula2>
          <xm:sqref>C8:C500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AEDD-1210-4B40-9E54-36DB775A91C6}">
  <sheetPr codeName="Sheet2"/>
  <dimension ref="A1:H11"/>
  <sheetViews>
    <sheetView workbookViewId="0">
      <selection activeCell="H7" sqref="H7"/>
    </sheetView>
  </sheetViews>
  <sheetFormatPr defaultRowHeight="14.45"/>
  <cols>
    <col min="1" max="6" width="21.140625" customWidth="1"/>
    <col min="8" max="8" width="12.85546875" customWidth="1"/>
  </cols>
  <sheetData>
    <row r="1" spans="1:8">
      <c r="A1" s="1" t="s">
        <v>8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  <c r="H1" s="1" t="s">
        <v>40</v>
      </c>
    </row>
    <row r="2" spans="1:8">
      <c r="A2" s="4" t="s">
        <v>41</v>
      </c>
      <c r="B2" t="s">
        <v>42</v>
      </c>
      <c r="C2" s="2" t="s">
        <v>43</v>
      </c>
      <c r="D2" t="s">
        <v>42</v>
      </c>
      <c r="E2" t="s">
        <v>44</v>
      </c>
      <c r="H2" s="26">
        <v>43831</v>
      </c>
    </row>
    <row r="3" spans="1:8" ht="28.5">
      <c r="A3" s="4" t="s">
        <v>45</v>
      </c>
      <c r="B3" t="s">
        <v>46</v>
      </c>
      <c r="C3" s="3" t="s">
        <v>47</v>
      </c>
      <c r="D3" t="s">
        <v>48</v>
      </c>
      <c r="E3" t="s">
        <v>49</v>
      </c>
      <c r="H3" s="26">
        <v>47848</v>
      </c>
    </row>
    <row r="4" spans="1:8">
      <c r="A4" s="4" t="s">
        <v>50</v>
      </c>
      <c r="C4" s="3" t="s">
        <v>51</v>
      </c>
      <c r="D4" t="s">
        <v>52</v>
      </c>
    </row>
    <row r="5" spans="1:8">
      <c r="A5" s="4" t="s">
        <v>53</v>
      </c>
    </row>
    <row r="6" spans="1:8">
      <c r="A6" s="4" t="s">
        <v>54</v>
      </c>
    </row>
    <row r="7" spans="1:8">
      <c r="A7" s="4" t="s">
        <v>55</v>
      </c>
    </row>
    <row r="8" spans="1:8">
      <c r="A8" s="4" t="s">
        <v>56</v>
      </c>
    </row>
    <row r="9" spans="1:8" ht="70.5">
      <c r="A9" s="4" t="s">
        <v>57</v>
      </c>
    </row>
    <row r="10" spans="1:8" ht="28.5">
      <c r="A10" s="4" t="s">
        <v>58</v>
      </c>
    </row>
    <row r="11" spans="1:8">
      <c r="A11" s="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D8E8C-189E-4EB5-AE6F-2FD665845D92}">
  <sheetPr codeName="Sheet3"/>
  <dimension ref="A1:H20"/>
  <sheetViews>
    <sheetView workbookViewId="0"/>
  </sheetViews>
  <sheetFormatPr defaultRowHeight="14.45"/>
  <sheetData>
    <row r="1" spans="1:8">
      <c r="A1" s="26">
        <v>45008</v>
      </c>
      <c r="B1" s="27" t="str">
        <f>IF(WEEKDAY(DATE(CalYear,MATCH($A$4,CalMonths,0),1))=1,DATE(CalYear,MATCH($A$4,CalMonths,0),1),"")</f>
        <v/>
      </c>
      <c r="C1" s="27" t="str">
        <f>IF(B1&lt;&gt;"",B1+1,IF(WEEKDAY(DATE(CalYear,MATCH($A$4,CalMonths,0),1))=2,DATE(CalYear,MATCH($A$4,CalMonths,0),1),""))</f>
        <v/>
      </c>
      <c r="D1" s="27" t="str">
        <f>IF(C1&lt;&gt;"",C1+1,IF(WEEKDAY(DATE(CalYear,MATCH($A$4,CalMonths,0),1))=3,DATE(CalYear,MATCH($A$4,CalMonths,0),1),""))</f>
        <v/>
      </c>
      <c r="E1" s="27">
        <f>IF(D1&lt;&gt;"",D1+1,IF(WEEKDAY(DATE(CalYear,MATCH($A$4,CalMonths,0),1))=4,DATE(CalYear,MATCH($A$4,CalMonths,0),1),""))</f>
        <v>44986</v>
      </c>
      <c r="F1" s="27">
        <f>IF(E1&lt;&gt;"",E1+1,IF(WEEKDAY(DATE(CalYear,MATCH($A$4,CalMonths,0),1))=5,DATE(CalYear,MATCH($A$4,CalMonths,0),1),""))</f>
        <v>44987</v>
      </c>
      <c r="G1" s="27">
        <f>IF(F1&lt;&gt;"",F1+1,IF(WEEKDAY(DATE(CalYear,MATCH($A$4,CalMonths,0),1))=6,DATE(CalYear,MATCH($A$4,CalMonths,0),1),""))</f>
        <v>44988</v>
      </c>
      <c r="H1" s="27">
        <f>IF(G1&lt;&gt;"",G1+1,IF(WEEKDAY(DATE(CalYear,MATCH($A$4,CalMonths,0),1))=7,DATE(CalYear,MATCH($A$4,CalMonths,0),1),""))</f>
        <v>44989</v>
      </c>
    </row>
    <row r="2" spans="1:8">
      <c r="A2">
        <v>2023</v>
      </c>
      <c r="B2" s="27">
        <f>H1+1</f>
        <v>44990</v>
      </c>
      <c r="C2" s="27">
        <f>B2+1</f>
        <v>44991</v>
      </c>
      <c r="D2" s="27">
        <f t="shared" ref="D2:H2" si="0">C2+1</f>
        <v>44992</v>
      </c>
      <c r="E2" s="27">
        <f t="shared" si="0"/>
        <v>44993</v>
      </c>
      <c r="F2" s="27">
        <f t="shared" si="0"/>
        <v>44994</v>
      </c>
      <c r="G2" s="27">
        <f t="shared" si="0"/>
        <v>44995</v>
      </c>
      <c r="H2" s="27">
        <f t="shared" si="0"/>
        <v>44996</v>
      </c>
    </row>
    <row r="3" spans="1:8">
      <c r="A3">
        <v>3</v>
      </c>
      <c r="B3" s="27">
        <f t="shared" ref="B3:B4" si="1">H2+1</f>
        <v>44997</v>
      </c>
      <c r="C3" s="27">
        <f t="shared" ref="C3:H3" si="2">B3+1</f>
        <v>44998</v>
      </c>
      <c r="D3" s="27">
        <f t="shared" si="2"/>
        <v>44999</v>
      </c>
      <c r="E3" s="27">
        <f t="shared" si="2"/>
        <v>45000</v>
      </c>
      <c r="F3" s="27">
        <f t="shared" si="2"/>
        <v>45001</v>
      </c>
      <c r="G3" s="27">
        <f t="shared" si="2"/>
        <v>45002</v>
      </c>
      <c r="H3" s="27">
        <f t="shared" si="2"/>
        <v>45003</v>
      </c>
    </row>
    <row r="4" spans="1:8">
      <c r="A4" t="str">
        <f>INDEX(CalMonths,A3,)</f>
        <v>March</v>
      </c>
      <c r="B4" s="27">
        <f t="shared" si="1"/>
        <v>45004</v>
      </c>
      <c r="C4" s="27">
        <f t="shared" ref="C4:H4" si="3">B4+1</f>
        <v>45005</v>
      </c>
      <c r="D4" s="27">
        <f t="shared" si="3"/>
        <v>45006</v>
      </c>
      <c r="E4" s="27">
        <f t="shared" si="3"/>
        <v>45007</v>
      </c>
      <c r="F4" s="27">
        <f t="shared" si="3"/>
        <v>45008</v>
      </c>
      <c r="G4" s="27">
        <f t="shared" si="3"/>
        <v>45009</v>
      </c>
      <c r="H4" s="27">
        <f t="shared" si="3"/>
        <v>45010</v>
      </c>
    </row>
    <row r="5" spans="1:8">
      <c r="A5" t="str">
        <f>A4&amp;" "&amp;_xlfn.SINGLE(CalYear)</f>
        <v>March 2023</v>
      </c>
      <c r="B5" s="27">
        <f>IF(OR(H4="",MONTH(H4+1)&lt;&gt;$A$3),"",H4+1)</f>
        <v>45011</v>
      </c>
      <c r="C5" s="27">
        <f>IFERROR(IF(MONTH(B5+1)&lt;&gt;$A$3,"",B5+1),"")</f>
        <v>45012</v>
      </c>
      <c r="D5" s="27">
        <f t="shared" ref="D5:H5" si="4">IFERROR(IF(MONTH(C5+1)&lt;&gt;$A$3,"",C5+1),"")</f>
        <v>45013</v>
      </c>
      <c r="E5" s="27">
        <f t="shared" si="4"/>
        <v>45014</v>
      </c>
      <c r="F5" s="27">
        <f t="shared" si="4"/>
        <v>45015</v>
      </c>
      <c r="G5" s="27">
        <f t="shared" si="4"/>
        <v>45016</v>
      </c>
      <c r="H5" s="27" t="str">
        <f t="shared" si="4"/>
        <v/>
      </c>
    </row>
    <row r="6" spans="1:8">
      <c r="A6">
        <f ca="1">SUM(B6:H6)</f>
        <v>0</v>
      </c>
      <c r="B6" s="27" t="str">
        <f>IFERROR(IF(OR(H5="",MONTH(H5+1)&lt;&gt;$A$3),"",H5+1),"")</f>
        <v/>
      </c>
      <c r="C6" s="27" t="str">
        <f ca="1">IFERROR(F(MONTH(I5+1)&lt;&gt;$A$3,"",I5+1),"")</f>
        <v/>
      </c>
      <c r="D6" s="27" t="str">
        <f ca="1">IFERROR(F(MONTH(J5+1)&lt;&gt;$A$3,"",J5+1),"")</f>
        <v/>
      </c>
      <c r="E6" s="27" t="str">
        <f ca="1">IFERROR(F(MONTH(K5+1)&lt;&gt;$A$3,"",K5+1),"")</f>
        <v/>
      </c>
      <c r="F6" s="27" t="str">
        <f ca="1">IFERROR(F(MONTH(L5+1)&lt;&gt;$A$3,"",L5+1),"")</f>
        <v/>
      </c>
      <c r="G6" s="27" t="str">
        <f ca="1">IFERROR(F(MONTH(M5+1)&lt;&gt;$A$3,"",M5+1),"")</f>
        <v/>
      </c>
      <c r="H6" s="27" t="str">
        <f ca="1">IFERROR(F(MONTH(N5+1)&lt;&gt;$A$3,"",N5+1),"")</f>
        <v/>
      </c>
    </row>
    <row r="7" spans="1:8">
      <c r="B7">
        <v>1</v>
      </c>
      <c r="C7">
        <v>2</v>
      </c>
      <c r="D7">
        <v>3</v>
      </c>
      <c r="E7">
        <v>4</v>
      </c>
      <c r="F7">
        <v>5</v>
      </c>
      <c r="G7">
        <v>6</v>
      </c>
      <c r="H7">
        <v>7</v>
      </c>
    </row>
    <row r="8" spans="1:8">
      <c r="A8" t="s">
        <v>60</v>
      </c>
      <c r="B8">
        <v>8</v>
      </c>
      <c r="C8">
        <v>9</v>
      </c>
      <c r="D8">
        <v>10</v>
      </c>
      <c r="E8">
        <v>11</v>
      </c>
      <c r="F8">
        <v>12</v>
      </c>
      <c r="G8">
        <v>13</v>
      </c>
      <c r="H8">
        <v>14</v>
      </c>
    </row>
    <row r="9" spans="1:8">
      <c r="A9" t="s">
        <v>61</v>
      </c>
      <c r="B9">
        <v>15</v>
      </c>
      <c r="C9">
        <v>16</v>
      </c>
      <c r="D9">
        <v>17</v>
      </c>
      <c r="E9">
        <v>18</v>
      </c>
      <c r="F9">
        <v>19</v>
      </c>
      <c r="G9">
        <v>20</v>
      </c>
      <c r="H9">
        <v>21</v>
      </c>
    </row>
    <row r="10" spans="1:8">
      <c r="A10" t="s">
        <v>62</v>
      </c>
      <c r="B10">
        <v>22</v>
      </c>
      <c r="C10">
        <v>23</v>
      </c>
      <c r="D10">
        <v>24</v>
      </c>
      <c r="E10">
        <v>25</v>
      </c>
      <c r="F10">
        <v>26</v>
      </c>
      <c r="G10">
        <v>27</v>
      </c>
      <c r="H10">
        <v>28</v>
      </c>
    </row>
    <row r="11" spans="1:8">
      <c r="A11" t="s">
        <v>63</v>
      </c>
      <c r="B11">
        <v>29</v>
      </c>
      <c r="C11">
        <v>30</v>
      </c>
      <c r="D11">
        <v>31</v>
      </c>
      <c r="E11">
        <v>32</v>
      </c>
      <c r="F11">
        <v>33</v>
      </c>
      <c r="G11">
        <v>34</v>
      </c>
      <c r="H11">
        <v>35</v>
      </c>
    </row>
    <row r="12" spans="1:8">
      <c r="A12" t="s">
        <v>64</v>
      </c>
      <c r="B12">
        <v>36</v>
      </c>
      <c r="C12">
        <v>37</v>
      </c>
      <c r="D12">
        <v>38</v>
      </c>
      <c r="E12">
        <v>39</v>
      </c>
      <c r="F12">
        <v>40</v>
      </c>
      <c r="G12">
        <v>41</v>
      </c>
      <c r="H12">
        <v>42</v>
      </c>
    </row>
    <row r="13" spans="1:8">
      <c r="A13" t="s">
        <v>65</v>
      </c>
    </row>
    <row r="14" spans="1:8">
      <c r="A14" t="s">
        <v>66</v>
      </c>
    </row>
    <row r="15" spans="1:8">
      <c r="A15" t="s">
        <v>67</v>
      </c>
    </row>
    <row r="16" spans="1:8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>
        <f ca="1">IFERROR(INDIRECT(ADDRESS(SUMPRODUCT((B1:H6=A1)*ROW(B1:H6))+6,SUMPRODUCT((B1:H6=A1)*COLUMN(B1:H6)),1,1)),"")</f>
        <v>26</v>
      </c>
    </row>
  </sheetData>
  <phoneticPr fontId="1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09c2c1-d894-4780-b60f-74b1829e6250" xsi:nil="true"/>
    <lcf76f155ced4ddcb4097134ff3c332f xmlns="1605ff83-32a9-4b1d-897a-82dff2ee3c5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6AD2652D66634E8C27F8C8EE0425AC" ma:contentTypeVersion="12" ma:contentTypeDescription="Create a new document." ma:contentTypeScope="" ma:versionID="707600a9f82ec68ea04b671e3f746ef5">
  <xsd:schema xmlns:xsd="http://www.w3.org/2001/XMLSchema" xmlns:xs="http://www.w3.org/2001/XMLSchema" xmlns:p="http://schemas.microsoft.com/office/2006/metadata/properties" xmlns:ns2="1605ff83-32a9-4b1d-897a-82dff2ee3c53" xmlns:ns3="2609c2c1-d894-4780-b60f-74b1829e6250" targetNamespace="http://schemas.microsoft.com/office/2006/metadata/properties" ma:root="true" ma:fieldsID="5a88c99f70ad2e14ef7f90b61422a5cc" ns2:_="" ns3:_="">
    <xsd:import namespace="1605ff83-32a9-4b1d-897a-82dff2ee3c53"/>
    <xsd:import namespace="2609c2c1-d894-4780-b60f-74b1829e62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05ff83-32a9-4b1d-897a-82dff2ee3c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19e5814-d97a-402d-8de6-10e026f8e3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09c2c1-d894-4780-b60f-74b1829e625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8f05378-a6ca-497f-9f9e-ec58997a72ba}" ma:internalName="TaxCatchAll" ma:showField="CatchAllData" ma:web="2609c2c1-d894-4780-b60f-74b1829e62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7DB57F-441D-4EC8-A3CF-4FFCB518BED8}"/>
</file>

<file path=customXml/itemProps2.xml><?xml version="1.0" encoding="utf-8"?>
<ds:datastoreItem xmlns:ds="http://schemas.openxmlformats.org/officeDocument/2006/customXml" ds:itemID="{2EF868EA-C738-4091-A211-957E3C6979AD}"/>
</file>

<file path=customXml/itemProps3.xml><?xml version="1.0" encoding="utf-8"?>
<ds:datastoreItem xmlns:ds="http://schemas.openxmlformats.org/officeDocument/2006/customXml" ds:itemID="{6D7F3EDF-4135-4AD4-9EB3-95077A0F7D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Gemma Halliwell</dc:creator>
  <cp:keywords/>
  <dc:description/>
  <cp:lastModifiedBy/>
  <cp:revision/>
  <dcterms:created xsi:type="dcterms:W3CDTF">2022-11-22T11:40:10Z</dcterms:created>
  <dcterms:modified xsi:type="dcterms:W3CDTF">2026-07-13T05:01:57Z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0x0101000D6AD2652D66634E8C27F8C8EE0425AC</vt:lpwstr>
  </property>
  <property fmtid="{D5CDD505-2E9C-101B-9397-08002B2CF9AE}" pid="3" name="MediaServiceImageTags">
    <vt:lpwstr/>
  </property>
</Properties>
</file>